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"/>
    </mc:Choice>
  </mc:AlternateContent>
  <xr:revisionPtr revIDLastSave="0" documentId="13_ncr:1_{2B867892-BFC1-4CAE-9732-0F6C49B9D596}" xr6:coauthVersionLast="47" xr6:coauthVersionMax="47" xr10:uidLastSave="{00000000-0000-0000-0000-000000000000}"/>
  <bookViews>
    <workbookView xWindow="-120" yWindow="-120" windowWidth="29040" windowHeight="15840" activeTab="2" xr2:uid="{61213A42-03A7-4174-9E48-E12434323DE3}"/>
  </bookViews>
  <sheets>
    <sheet name="ESF MARZO 2024" sheetId="21" r:id="rId1"/>
    <sheet name="ER MARZO 2024" sheetId="22" r:id="rId2"/>
    <sheet name="E.C PATRIMONIO" sheetId="15" r:id="rId3"/>
  </sheets>
  <definedNames>
    <definedName name="_xlnm._FilterDatabase" localSheetId="0" hidden="1">'ESF MARZO 2024'!$A$9:$G$64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5" l="1"/>
  <c r="D10" i="15"/>
  <c r="E9" i="15"/>
  <c r="C11" i="15"/>
  <c r="C10" i="15"/>
  <c r="C9" i="15"/>
  <c r="C8" i="15"/>
  <c r="K3" i="21"/>
  <c r="J4" i="21"/>
  <c r="N3" i="21" l="1"/>
  <c r="K5" i="21"/>
  <c r="N5" i="21" s="1"/>
  <c r="K4" i="21" l="1"/>
  <c r="J3" i="21" l="1"/>
  <c r="J5" i="21"/>
  <c r="J6" i="21" s="1"/>
  <c r="N4" i="21"/>
  <c r="K6" i="21"/>
  <c r="F8" i="15"/>
  <c r="N6" i="21" l="1"/>
  <c r="K7" i="21"/>
  <c r="J7" i="21"/>
  <c r="D12" i="15" l="1"/>
  <c r="F10" i="15"/>
  <c r="E12" i="15" l="1"/>
  <c r="C12" i="15"/>
  <c r="F11" i="15" l="1"/>
  <c r="F12" i="15" s="1"/>
</calcChain>
</file>

<file path=xl/sharedStrings.xml><?xml version="1.0" encoding="utf-8"?>
<sst xmlns="http://schemas.openxmlformats.org/spreadsheetml/2006/main" count="147" uniqueCount="127">
  <si>
    <t>ESTADO DE SITUACIÓN FINANCIERA</t>
  </si>
  <si>
    <t xml:space="preserve">ACTIVOS </t>
  </si>
  <si>
    <t>EMPRESA DE SEGURIDAD DEL ORIENTE - ESO RIONEGRO S.A.S.</t>
  </si>
  <si>
    <t>PASIVOS</t>
  </si>
  <si>
    <t>NIT 900.984.614-9</t>
  </si>
  <si>
    <t>PATRIMONIO</t>
  </si>
  <si>
    <t>PASIVOS MAS PATRIMONIO</t>
  </si>
  <si>
    <t>(Expresados en pesos)</t>
  </si>
  <si>
    <t>DIFERENECIA</t>
  </si>
  <si>
    <t>CUENTA</t>
  </si>
  <si>
    <t>DESCRIPCION</t>
  </si>
  <si>
    <t>2023</t>
  </si>
  <si>
    <t>VARIACIÓN %</t>
  </si>
  <si>
    <t>VARIACIÓN $</t>
  </si>
  <si>
    <t>ACTIVOS</t>
  </si>
  <si>
    <t>EFECTIVO Y EQUIVALENTES AL EFECTIVO</t>
  </si>
  <si>
    <t>DEPÓSITOS EN INSTITUCIONES FINANCIERAS</t>
  </si>
  <si>
    <t>EFECTIVO RESTRINGIDO</t>
  </si>
  <si>
    <t>INVERSIONES E INSTRUMENTOS DERIVADOS</t>
  </si>
  <si>
    <t>INVERSIONES DE ADMINISTRACIÓN DE LIQUIDEZ A VALOR DE MERCADO</t>
  </si>
  <si>
    <t>CUENTAS POR COBRAR</t>
  </si>
  <si>
    <t>PRESTACIÓN DE SERVICIOS</t>
  </si>
  <si>
    <t>OTRAS CUENTAS POR COBRAR</t>
  </si>
  <si>
    <t>DETERIORO ACUMULADO DE CUENTAS POR COBRAR (CR)</t>
  </si>
  <si>
    <t>INVENTARIOS</t>
  </si>
  <si>
    <t>MATERIALES Y SUMINISTROS</t>
  </si>
  <si>
    <t>PROPIEDAD PLANTA Y EQUIPO</t>
  </si>
  <si>
    <t>TERRENOS</t>
  </si>
  <si>
    <t>CONSTRUCCIONES EN CURSO</t>
  </si>
  <si>
    <t>BIENES MUEBLES EN BODEGA</t>
  </si>
  <si>
    <t>EDIFICACIONES</t>
  </si>
  <si>
    <t>MAQUINARIA Y EQUIPO</t>
  </si>
  <si>
    <t>MUEBLES Y ENSERES Y EQUIPOS DE OFICINA</t>
  </si>
  <si>
    <t>EQUIPOS DE COMUNICACIÓN Y COMPUTACION</t>
  </si>
  <si>
    <t>EQUIPOS DE TRANSPORTE, TRACCION Y ELAVACION</t>
  </si>
  <si>
    <t>DEPRECIACION ACUMULADA DE PROPIEDAD PLANTA Y EQUIPO</t>
  </si>
  <si>
    <t>OTROS ACTIVOS</t>
  </si>
  <si>
    <t>BIENES Y SERVICIOS PAGADOS POR ANTICIPADO</t>
  </si>
  <si>
    <t>AVANCES Y ANTICIPOS ENTREGADOS</t>
  </si>
  <si>
    <t>ANTICIPOS O SALDOS A FAVOR POR IMPUESTOS Y CONTRIBUCIONES</t>
  </si>
  <si>
    <t>DEPÓSITOS ENTREGADOS EN GARANTÍA</t>
  </si>
  <si>
    <t>ACTIVOS INTANGIBLES</t>
  </si>
  <si>
    <t>AMORTIZACION ACUMULADA DE ACTIVOS INTANGIBLES (CR)</t>
  </si>
  <si>
    <t>CUENTAS POR PAGAR</t>
  </si>
  <si>
    <t>ADQUISICION DE BIENES Y SERVICIOS NACIONALES</t>
  </si>
  <si>
    <t>RECURSOS A FAVOR DE TERCEROS</t>
  </si>
  <si>
    <t>DESCUENTOS DE NOMINA</t>
  </si>
  <si>
    <t>RETENCION EN LA FUENTE E IMPUESTO DE TIMBRE</t>
  </si>
  <si>
    <t>IMPUESTOS, CONTRIBUCIONES Y TASAS POR PAGAR</t>
  </si>
  <si>
    <t>IMPUESTO AL VALOR AGREGADO - IVA</t>
  </si>
  <si>
    <t>OTRAS CUENTAS POR PAGAR</t>
  </si>
  <si>
    <t>BENEFICIO A EMPLEADOS</t>
  </si>
  <si>
    <t>BENEFICIO A EMPLEADOS A CORTO PLAZO</t>
  </si>
  <si>
    <t>PROVISIONES</t>
  </si>
  <si>
    <t>LITIGIOS Y DEMANDAS</t>
  </si>
  <si>
    <t>PROVISIONES DIVERSAS</t>
  </si>
  <si>
    <t>OTROS PASIVOS</t>
  </si>
  <si>
    <t>AVANCES Y ANTICIPOS RECIBIDOS</t>
  </si>
  <si>
    <t>RECURSOS RECIBIDOS EN ADMINISTRACIÓN</t>
  </si>
  <si>
    <t>PATRIMONIO DE LAS EMPRESAS</t>
  </si>
  <si>
    <t>CAPITAL SUSCRITO Y PAGADO</t>
  </si>
  <si>
    <t>RESULTADOS DE EJERCICIOS ANTERIORES</t>
  </si>
  <si>
    <t>RESULTADOS DEL EJERCICIO ACUMULADOS</t>
  </si>
  <si>
    <t xml:space="preserve">              CLAUDIA MARIA ANGARITA GOMEZ                                                                  ANLLY PAOLA AGUDELO SANCHEZ</t>
  </si>
  <si>
    <t xml:space="preserve">GERENTE GENERAL                                                                                         CONTADORA PUBLICA </t>
  </si>
  <si>
    <t xml:space="preserve">                                 CC 42881990</t>
  </si>
  <si>
    <t xml:space="preserve"> CC 1041329209</t>
  </si>
  <si>
    <t xml:space="preserve">  TP 277868-T</t>
  </si>
  <si>
    <t>.</t>
  </si>
  <si>
    <t>ARRENDAMIENTO OPERATIVO</t>
  </si>
  <si>
    <t>HONORARIOS</t>
  </si>
  <si>
    <t>PRÉSTAMOS POR PAGAR</t>
  </si>
  <si>
    <t>GASTOS LEGALES</t>
  </si>
  <si>
    <t>SERVICIOS TECNICOS</t>
  </si>
  <si>
    <t>SERVICIOS PÚBLICOS</t>
  </si>
  <si>
    <t>FINANCIAMIENTO INTERNO DE LARGO PLAZO</t>
  </si>
  <si>
    <t>DESCRIPCIÓN</t>
  </si>
  <si>
    <t>OTROS GASTOS</t>
  </si>
  <si>
    <t>OTROS SERVICIOS</t>
  </si>
  <si>
    <t>ESTADO DE RESULTADO INTEGRAL</t>
  </si>
  <si>
    <t>2024</t>
  </si>
  <si>
    <t>001</t>
  </si>
  <si>
    <t>TOTAL INGRESOS</t>
  </si>
  <si>
    <t>SOPORTE ASISTENCIA TECNICA</t>
  </si>
  <si>
    <t xml:space="preserve">ADMINISTRACION DE PROYECTOS </t>
  </si>
  <si>
    <t>DEVOLUCIONES, REBAJAS Y DESCUENTOS</t>
  </si>
  <si>
    <t>FINANCIEROS</t>
  </si>
  <si>
    <t>OTROS INGRESOS DIVERSOS</t>
  </si>
  <si>
    <t>002</t>
  </si>
  <si>
    <t>TOTAL GASTOS</t>
  </si>
  <si>
    <t>SUELDOS Y SALARIOS</t>
  </si>
  <si>
    <t>CONTRIBUCIONES IMPUTADAS (INCAPACIDADES)</t>
  </si>
  <si>
    <t>CONTRIBUCIONES EFECTIVAS (CCF, SALUD, ARL, PENSIÓN)</t>
  </si>
  <si>
    <t>APORTES SOBRE LA NÓNIMA (ICBF, SENA)</t>
  </si>
  <si>
    <t>PRESTACIONES SOCIALES</t>
  </si>
  <si>
    <t>GASTOS DE PERSONAL DIVERSOS</t>
  </si>
  <si>
    <t xml:space="preserve">SERVICIOS DE VIGILANCIA Y SEGURIDAD PRIVADA </t>
  </si>
  <si>
    <t>MANTENIMIENTO</t>
  </si>
  <si>
    <t>SEGUROS GENERALES</t>
  </si>
  <si>
    <t>COMBUSTIBLES Y LUBRICANTES</t>
  </si>
  <si>
    <t>SERVICIOS DE ASEO, CAFETERÍA, RESTAURANTE Y LAVANDERÍA</t>
  </si>
  <si>
    <t>IMPUESTOS CONTRIBUCIONES Y TASAS</t>
  </si>
  <si>
    <t>OTROS GASTOS GENERALES</t>
  </si>
  <si>
    <t>DETERIORO, DEPRECIACIONES, AGORTAMIENTO, AMORTIZACIONES Y PROVISIONES</t>
  </si>
  <si>
    <t>003</t>
  </si>
  <si>
    <t>TOTAL COSTOS</t>
  </si>
  <si>
    <t>004</t>
  </si>
  <si>
    <t>RESULTADO DEL EJERCICIO</t>
  </si>
  <si>
    <t>UTILIDAD NETA</t>
  </si>
  <si>
    <t xml:space="preserve">                                                                        GERENTE GENERAL                                                                                                  CONTADORA PUBLICA </t>
  </si>
  <si>
    <t xml:space="preserve">                                    CC 42881990                                                                                                               CC 1041329209</t>
  </si>
  <si>
    <t>ESTADO DE CAMBIO EN EL PATRIMONIO</t>
  </si>
  <si>
    <t>EMPRESA DE SEGURIDAD EL ORIENTE-ESO RIONEGRO S.A.S</t>
  </si>
  <si>
    <t>INCREMENTO</t>
  </si>
  <si>
    <t>DISMINUCION</t>
  </si>
  <si>
    <t>UTILIDAD O PERDIDA DEL EJERCICIO</t>
  </si>
  <si>
    <t>TOTAL</t>
  </si>
  <si>
    <t xml:space="preserve">                                            GERENTE GENERAL                                                                                                  CONTADORA PUBLICA </t>
  </si>
  <si>
    <t xml:space="preserve">                           CC 42881990                                                                                                               CC 1041329209</t>
  </si>
  <si>
    <t xml:space="preserve">                               TP 277868-T</t>
  </si>
  <si>
    <t>TP 277868-T</t>
  </si>
  <si>
    <t xml:space="preserve">     CLAUDIA MARIA ANGARITA GOMEZ                                                             ANLLY PAOLA AGUDELO SANCHEZ</t>
  </si>
  <si>
    <t>REDES LINEAS Y CABLES</t>
  </si>
  <si>
    <t>RESERVAS</t>
  </si>
  <si>
    <t>PERIODO A MARZO DEL 2024 / A MARZO DEL 2023</t>
  </si>
  <si>
    <t>SALDO A MARZO 31 DEL 2023</t>
  </si>
  <si>
    <t>SALDO A MARZO  31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</si>
</sst>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\ #,##0.00;[Red]\-&quot;$&quot;\ #,##0.00"/>
    <numFmt numFmtId="165" formatCode="_-&quot;$&quot;* #,##0_-;\-&quot;$&quot;* #,##0_-;_-&quot;$&quot;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i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3" fillId="0" borderId="4" xfId="0" applyFont="1" applyBorder="1" applyAlignment="1">
      <alignment horizontal="left"/>
    </xf>
    <xf numFmtId="44" fontId="3" fillId="2" borderId="0" xfId="1" applyFont="1" applyFill="1" applyBorder="1"/>
    <xf numFmtId="0" fontId="2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3" fillId="0" borderId="0" xfId="1" applyNumberFormat="1" applyFont="1" applyFill="1" applyBorder="1"/>
    <xf numFmtId="165" fontId="3" fillId="0" borderId="0" xfId="1" applyNumberFormat="1" applyFont="1" applyFill="1"/>
    <xf numFmtId="3" fontId="2" fillId="0" borderId="2" xfId="1" applyNumberFormat="1" applyFont="1" applyFill="1" applyBorder="1"/>
    <xf numFmtId="3" fontId="3" fillId="0" borderId="0" xfId="0" applyNumberFormat="1" applyFont="1"/>
    <xf numFmtId="0" fontId="3" fillId="2" borderId="0" xfId="0" applyFont="1" applyFill="1" applyAlignment="1">
      <alignment horizontal="center" vertical="center"/>
    </xf>
    <xf numFmtId="44" fontId="3" fillId="2" borderId="2" xfId="1" applyFont="1" applyFill="1" applyBorder="1"/>
    <xf numFmtId="0" fontId="3" fillId="2" borderId="4" xfId="0" applyFont="1" applyFill="1" applyBorder="1"/>
    <xf numFmtId="9" fontId="3" fillId="0" borderId="0" xfId="2" applyFont="1" applyFill="1" applyBorder="1"/>
    <xf numFmtId="44" fontId="3" fillId="0" borderId="2" xfId="1" applyFont="1" applyFill="1" applyBorder="1" applyAlignment="1"/>
    <xf numFmtId="44" fontId="3" fillId="0" borderId="0" xfId="0" applyNumberFormat="1" applyFont="1"/>
    <xf numFmtId="3" fontId="2" fillId="0" borderId="0" xfId="1" applyNumberFormat="1" applyFont="1" applyFill="1" applyBorder="1"/>
    <xf numFmtId="3" fontId="3" fillId="0" borderId="7" xfId="1" applyNumberFormat="1" applyFont="1" applyFill="1" applyBorder="1"/>
    <xf numFmtId="0" fontId="2" fillId="0" borderId="0" xfId="0" applyFont="1" applyAlignment="1">
      <alignment horizontal="left"/>
    </xf>
    <xf numFmtId="49" fontId="2" fillId="0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/>
    <xf numFmtId="9" fontId="2" fillId="0" borderId="2" xfId="2" applyFont="1" applyFill="1" applyBorder="1"/>
    <xf numFmtId="3" fontId="2" fillId="0" borderId="10" xfId="1" applyNumberFormat="1" applyFont="1" applyFill="1" applyBorder="1"/>
    <xf numFmtId="44" fontId="3" fillId="2" borderId="3" xfId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165" fontId="3" fillId="0" borderId="5" xfId="0" applyNumberFormat="1" applyFont="1" applyBorder="1"/>
    <xf numFmtId="165" fontId="2" fillId="0" borderId="5" xfId="0" applyNumberFormat="1" applyFont="1" applyBorder="1" applyAlignment="1">
      <alignment horizontal="left"/>
    </xf>
    <xf numFmtId="164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5" xfId="0" applyFont="1" applyBorder="1"/>
    <xf numFmtId="49" fontId="2" fillId="0" borderId="1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3" fontId="2" fillId="0" borderId="3" xfId="0" applyNumberFormat="1" applyFont="1" applyBorder="1"/>
    <xf numFmtId="3" fontId="3" fillId="0" borderId="5" xfId="0" applyNumberFormat="1" applyFont="1" applyBorder="1"/>
    <xf numFmtId="49" fontId="2" fillId="0" borderId="1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2" fillId="0" borderId="10" xfId="0" applyFont="1" applyBorder="1"/>
    <xf numFmtId="3" fontId="2" fillId="0" borderId="11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9" fontId="3" fillId="0" borderId="5" xfId="2" applyFont="1" applyBorder="1"/>
    <xf numFmtId="0" fontId="2" fillId="2" borderId="0" xfId="0" applyFont="1" applyFill="1"/>
    <xf numFmtId="0" fontId="2" fillId="2" borderId="5" xfId="0" applyFont="1" applyFill="1" applyBorder="1"/>
    <xf numFmtId="165" fontId="3" fillId="0" borderId="0" xfId="1" applyNumberFormat="1" applyFont="1" applyFill="1" applyBorder="1"/>
    <xf numFmtId="3" fontId="2" fillId="0" borderId="5" xfId="1" applyNumberFormat="1" applyFont="1" applyFill="1" applyBorder="1"/>
    <xf numFmtId="3" fontId="3" fillId="0" borderId="5" xfId="1" applyNumberFormat="1" applyFont="1" applyFill="1" applyBorder="1"/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/>
    <xf numFmtId="9" fontId="2" fillId="0" borderId="0" xfId="2" applyFont="1" applyFill="1" applyBorder="1"/>
    <xf numFmtId="0" fontId="3" fillId="0" borderId="7" xfId="0" applyFont="1" applyBorder="1"/>
    <xf numFmtId="3" fontId="3" fillId="0" borderId="8" xfId="1" applyNumberFormat="1" applyFont="1" applyFill="1" applyBorder="1"/>
    <xf numFmtId="0" fontId="3" fillId="0" borderId="1" xfId="0" applyFont="1" applyBorder="1"/>
    <xf numFmtId="44" fontId="3" fillId="0" borderId="2" xfId="1" applyFont="1" applyFill="1" applyBorder="1"/>
    <xf numFmtId="44" fontId="3" fillId="0" borderId="0" xfId="1" applyFont="1" applyFill="1" applyBorder="1"/>
    <xf numFmtId="9" fontId="3" fillId="0" borderId="5" xfId="2" applyFont="1" applyFill="1" applyBorder="1"/>
    <xf numFmtId="9" fontId="3" fillId="0" borderId="0" xfId="2" applyFont="1" applyFill="1"/>
    <xf numFmtId="3" fontId="2" fillId="0" borderId="2" xfId="0" applyNumberFormat="1" applyFont="1" applyBorder="1"/>
    <xf numFmtId="3" fontId="2" fillId="0" borderId="10" xfId="0" applyNumberFormat="1" applyFont="1" applyBorder="1"/>
    <xf numFmtId="165" fontId="3" fillId="0" borderId="2" xfId="1" applyNumberFormat="1" applyFont="1" applyFill="1" applyBorder="1" applyAlignment="1">
      <alignment horizontal="center"/>
    </xf>
    <xf numFmtId="9" fontId="2" fillId="0" borderId="2" xfId="2" applyFont="1" applyFill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9" fontId="2" fillId="0" borderId="10" xfId="2" applyFont="1" applyFill="1" applyBorder="1" applyAlignment="1">
      <alignment horizontal="center"/>
    </xf>
    <xf numFmtId="165" fontId="3" fillId="0" borderId="0" xfId="1" applyNumberFormat="1" applyFont="1" applyFill="1" applyAlignment="1">
      <alignment horizontal="center"/>
    </xf>
    <xf numFmtId="8" fontId="3" fillId="0" borderId="0" xfId="0" applyNumberFormat="1" applyFont="1"/>
    <xf numFmtId="8" fontId="2" fillId="0" borderId="0" xfId="0" applyNumberFormat="1" applyFont="1"/>
    <xf numFmtId="9" fontId="3" fillId="0" borderId="7" xfId="2" applyFont="1" applyFill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3" fillId="0" borderId="0" xfId="0" applyNumberFormat="1" applyFont="1"/>
    <xf numFmtId="4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44" fontId="3" fillId="0" borderId="5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44" fontId="3" fillId="0" borderId="2" xfId="1" applyFont="1" applyFill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4F29276B-73A7-496C-8DFD-3430B5ED00A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28575</xdr:rowOff>
    </xdr:from>
    <xdr:to>
      <xdr:col>2</xdr:col>
      <xdr:colOff>1038225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78137D-7BF4-408D-9896-033142CD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11620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971549</xdr:colOff>
      <xdr:row>65</xdr:row>
      <xdr:rowOff>171450</xdr:rowOff>
    </xdr:from>
    <xdr:to>
      <xdr:col>2</xdr:col>
      <xdr:colOff>3181350</xdr:colOff>
      <xdr:row>67</xdr:row>
      <xdr:rowOff>142875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B3E8186-1459-4FFD-9184-72380CE4E173}"/>
            </a:ext>
          </a:extLst>
        </xdr:cNvPr>
        <xdr:cNvSpPr txBox="1"/>
      </xdr:nvSpPr>
      <xdr:spPr>
        <a:xfrm>
          <a:off x="1438274" y="13220700"/>
          <a:ext cx="2209801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Firmado</a:t>
          </a:r>
          <a:r>
            <a:rPr lang="es-CO" sz="1100" baseline="0"/>
            <a:t> en Original</a:t>
          </a:r>
          <a:endParaRPr lang="es-CO" sz="1100"/>
        </a:p>
      </xdr:txBody>
    </xdr:sp>
    <xdr:clientData/>
  </xdr:twoCellAnchor>
  <xdr:twoCellAnchor>
    <xdr:from>
      <xdr:col>4</xdr:col>
      <xdr:colOff>19050</xdr:colOff>
      <xdr:row>65</xdr:row>
      <xdr:rowOff>190500</xdr:rowOff>
    </xdr:from>
    <xdr:to>
      <xdr:col>5</xdr:col>
      <xdr:colOff>361950</xdr:colOff>
      <xdr:row>67</xdr:row>
      <xdr:rowOff>161925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FABF339-C925-40BC-8869-E15DE78813C7}"/>
            </a:ext>
          </a:extLst>
        </xdr:cNvPr>
        <xdr:cNvSpPr txBox="1"/>
      </xdr:nvSpPr>
      <xdr:spPr>
        <a:xfrm>
          <a:off x="6038850" y="13239750"/>
          <a:ext cx="15049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Firmado</a:t>
          </a:r>
          <a:r>
            <a:rPr lang="es-CO" sz="1100" baseline="0"/>
            <a:t> en Original</a:t>
          </a:r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80682</xdr:colOff>
      <xdr:row>0</xdr:row>
      <xdr:rowOff>108968</xdr:rowOff>
    </xdr:from>
    <xdr:ext cx="1274870" cy="1266071"/>
    <xdr:pic>
      <xdr:nvPicPr>
        <xdr:cNvPr id="2" name="Imagen 1">
          <a:extLst>
            <a:ext uri="{FF2B5EF4-FFF2-40B4-BE49-F238E27FC236}">
              <a16:creationId xmlns:a16="http://schemas.microsoft.com/office/drawing/2014/main" id="{AEC9E53C-573E-4A58-8488-C3C499FC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57" y="108968"/>
          <a:ext cx="1274870" cy="1266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1724772</xdr:colOff>
      <xdr:row>44</xdr:row>
      <xdr:rowOff>0</xdr:rowOff>
    </xdr:from>
    <xdr:to>
      <xdr:col>2</xdr:col>
      <xdr:colOff>3229722</xdr:colOff>
      <xdr:row>45</xdr:row>
      <xdr:rowOff>165100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390BF36-43E9-4EE9-BDA2-B39DEB01F807}"/>
            </a:ext>
          </a:extLst>
        </xdr:cNvPr>
        <xdr:cNvSpPr txBox="1"/>
      </xdr:nvSpPr>
      <xdr:spPr>
        <a:xfrm>
          <a:off x="2582022" y="8858250"/>
          <a:ext cx="1504950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Firmado</a:t>
          </a:r>
          <a:r>
            <a:rPr lang="es-CO" sz="1100" baseline="0"/>
            <a:t> en Original</a:t>
          </a:r>
          <a:endParaRPr lang="es-CO" sz="1100"/>
        </a:p>
      </xdr:txBody>
    </xdr:sp>
    <xdr:clientData/>
  </xdr:twoCellAnchor>
  <xdr:twoCellAnchor>
    <xdr:from>
      <xdr:col>3</xdr:col>
      <xdr:colOff>465231</xdr:colOff>
      <xdr:row>44</xdr:row>
      <xdr:rowOff>22598</xdr:rowOff>
    </xdr:from>
    <xdr:to>
      <xdr:col>4</xdr:col>
      <xdr:colOff>668431</xdr:colOff>
      <xdr:row>45</xdr:row>
      <xdr:rowOff>183029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2BD0FD9-46ED-4081-BC7F-B5FDB02E5B46}"/>
            </a:ext>
          </a:extLst>
        </xdr:cNvPr>
        <xdr:cNvSpPr txBox="1"/>
      </xdr:nvSpPr>
      <xdr:spPr>
        <a:xfrm>
          <a:off x="6942231" y="8880848"/>
          <a:ext cx="1508125" cy="3604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Firmado</a:t>
          </a:r>
          <a:r>
            <a:rPr lang="es-CO" sz="1100" baseline="0"/>
            <a:t> en Original</a:t>
          </a:r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0</xdr:row>
      <xdr:rowOff>76199</xdr:rowOff>
    </xdr:from>
    <xdr:to>
      <xdr:col>1</xdr:col>
      <xdr:colOff>818337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B7134C-085F-42E6-92FF-7CC0A07B0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4" y="76199"/>
          <a:ext cx="1094563" cy="1019176"/>
        </a:xfrm>
        <a:prstGeom prst="rect">
          <a:avLst/>
        </a:prstGeom>
      </xdr:spPr>
    </xdr:pic>
    <xdr:clientData/>
  </xdr:twoCellAnchor>
  <xdr:twoCellAnchor>
    <xdr:from>
      <xdr:col>1</xdr:col>
      <xdr:colOff>1123950</xdr:colOff>
      <xdr:row>15</xdr:row>
      <xdr:rowOff>28575</xdr:rowOff>
    </xdr:from>
    <xdr:to>
      <xdr:col>1</xdr:col>
      <xdr:colOff>2628900</xdr:colOff>
      <xdr:row>17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314948-E8B8-4D86-A3BC-8447E9CF6F18}"/>
            </a:ext>
          </a:extLst>
        </xdr:cNvPr>
        <xdr:cNvSpPr txBox="1"/>
      </xdr:nvSpPr>
      <xdr:spPr>
        <a:xfrm>
          <a:off x="1771650" y="3048000"/>
          <a:ext cx="15049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Firmado</a:t>
          </a:r>
          <a:r>
            <a:rPr lang="es-CO" sz="1100" baseline="0"/>
            <a:t> en Original</a:t>
          </a:r>
          <a:endParaRPr lang="es-CO" sz="1100"/>
        </a:p>
      </xdr:txBody>
    </xdr:sp>
    <xdr:clientData/>
  </xdr:twoCellAnchor>
  <xdr:twoCellAnchor>
    <xdr:from>
      <xdr:col>4</xdr:col>
      <xdr:colOff>85725</xdr:colOff>
      <xdr:row>15</xdr:row>
      <xdr:rowOff>9525</xdr:rowOff>
    </xdr:from>
    <xdr:to>
      <xdr:col>5</xdr:col>
      <xdr:colOff>666750</xdr:colOff>
      <xdr:row>16</xdr:row>
      <xdr:rowOff>180975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12E59C0-09AB-49BE-BA31-45A95830BB84}"/>
            </a:ext>
          </a:extLst>
        </xdr:cNvPr>
        <xdr:cNvSpPr txBox="1"/>
      </xdr:nvSpPr>
      <xdr:spPr>
        <a:xfrm>
          <a:off x="6677025" y="3028950"/>
          <a:ext cx="15049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Firmado</a:t>
          </a:r>
          <a:r>
            <a:rPr lang="es-CO" sz="1100" baseline="0"/>
            <a:t> en Original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7D3A-6EAE-4976-9659-64CE651A314F}">
  <sheetPr>
    <tabColor rgb="FF00B0F0"/>
    <pageSetUpPr fitToPage="1"/>
  </sheetPr>
  <dimension ref="A1:O75"/>
  <sheetViews>
    <sheetView zoomScaleNormal="100" workbookViewId="0">
      <selection activeCell="Q66" sqref="Q66"/>
    </sheetView>
  </sheetViews>
  <sheetFormatPr baseColWidth="10" defaultColWidth="11.42578125" defaultRowHeight="15.75" x14ac:dyDescent="0.25"/>
  <cols>
    <col min="1" max="1" width="2" style="11" customWidth="1"/>
    <col min="2" max="2" width="5" style="11" bestFit="1" customWidth="1"/>
    <col min="3" max="3" width="68.140625" style="1" bestFit="1" customWidth="1"/>
    <col min="4" max="4" width="15.140625" style="1" customWidth="1"/>
    <col min="5" max="5" width="17.42578125" style="1" bestFit="1" customWidth="1"/>
    <col min="6" max="6" width="13.5703125" style="13" bestFit="1" customWidth="1"/>
    <col min="7" max="7" width="14.28515625" style="77" bestFit="1" customWidth="1"/>
    <col min="8" max="8" width="6.140625" style="1" customWidth="1"/>
    <col min="9" max="9" width="26.42578125" style="1" hidden="1" customWidth="1"/>
    <col min="10" max="10" width="14.42578125" style="1" hidden="1" customWidth="1"/>
    <col min="11" max="11" width="14.28515625" style="1" hidden="1" customWidth="1"/>
    <col min="12" max="12" width="5.5703125" style="1" hidden="1" customWidth="1"/>
    <col min="13" max="14" width="18.5703125" style="1" hidden="1" customWidth="1"/>
    <col min="15" max="15" width="17.5703125" style="1" hidden="1" customWidth="1"/>
    <col min="16" max="246" width="11.42578125" style="1"/>
    <col min="247" max="247" width="19.5703125" style="1" customWidth="1"/>
    <col min="248" max="248" width="65.5703125" style="1" customWidth="1"/>
    <col min="249" max="250" width="18.7109375" style="1" bestFit="1" customWidth="1"/>
    <col min="251" max="251" width="22.140625" style="1" bestFit="1" customWidth="1"/>
    <col min="252" max="252" width="19.7109375" style="1" bestFit="1" customWidth="1"/>
    <col min="253" max="502" width="11.42578125" style="1"/>
    <col min="503" max="503" width="19.5703125" style="1" customWidth="1"/>
    <col min="504" max="504" width="65.5703125" style="1" customWidth="1"/>
    <col min="505" max="506" width="18.7109375" style="1" bestFit="1" customWidth="1"/>
    <col min="507" max="507" width="22.140625" style="1" bestFit="1" customWidth="1"/>
    <col min="508" max="508" width="19.7109375" style="1" bestFit="1" customWidth="1"/>
    <col min="509" max="758" width="11.42578125" style="1"/>
    <col min="759" max="759" width="19.5703125" style="1" customWidth="1"/>
    <col min="760" max="760" width="65.5703125" style="1" customWidth="1"/>
    <col min="761" max="762" width="18.7109375" style="1" bestFit="1" customWidth="1"/>
    <col min="763" max="763" width="22.140625" style="1" bestFit="1" customWidth="1"/>
    <col min="764" max="764" width="19.7109375" style="1" bestFit="1" customWidth="1"/>
    <col min="765" max="1014" width="11.42578125" style="1"/>
    <col min="1015" max="1015" width="19.5703125" style="1" customWidth="1"/>
    <col min="1016" max="1016" width="65.5703125" style="1" customWidth="1"/>
    <col min="1017" max="1018" width="18.7109375" style="1" bestFit="1" customWidth="1"/>
    <col min="1019" max="1019" width="22.140625" style="1" bestFit="1" customWidth="1"/>
    <col min="1020" max="1020" width="19.7109375" style="1" bestFit="1" customWidth="1"/>
    <col min="1021" max="1270" width="11.42578125" style="1"/>
    <col min="1271" max="1271" width="19.5703125" style="1" customWidth="1"/>
    <col min="1272" max="1272" width="65.5703125" style="1" customWidth="1"/>
    <col min="1273" max="1274" width="18.7109375" style="1" bestFit="1" customWidth="1"/>
    <col min="1275" max="1275" width="22.140625" style="1" bestFit="1" customWidth="1"/>
    <col min="1276" max="1276" width="19.7109375" style="1" bestFit="1" customWidth="1"/>
    <col min="1277" max="1526" width="11.42578125" style="1"/>
    <col min="1527" max="1527" width="19.5703125" style="1" customWidth="1"/>
    <col min="1528" max="1528" width="65.5703125" style="1" customWidth="1"/>
    <col min="1529" max="1530" width="18.7109375" style="1" bestFit="1" customWidth="1"/>
    <col min="1531" max="1531" width="22.140625" style="1" bestFit="1" customWidth="1"/>
    <col min="1532" max="1532" width="19.7109375" style="1" bestFit="1" customWidth="1"/>
    <col min="1533" max="1782" width="11.42578125" style="1"/>
    <col min="1783" max="1783" width="19.5703125" style="1" customWidth="1"/>
    <col min="1784" max="1784" width="65.5703125" style="1" customWidth="1"/>
    <col min="1785" max="1786" width="18.7109375" style="1" bestFit="1" customWidth="1"/>
    <col min="1787" max="1787" width="22.140625" style="1" bestFit="1" customWidth="1"/>
    <col min="1788" max="1788" width="19.7109375" style="1" bestFit="1" customWidth="1"/>
    <col min="1789" max="2038" width="11.42578125" style="1"/>
    <col min="2039" max="2039" width="19.5703125" style="1" customWidth="1"/>
    <col min="2040" max="2040" width="65.5703125" style="1" customWidth="1"/>
    <col min="2041" max="2042" width="18.7109375" style="1" bestFit="1" customWidth="1"/>
    <col min="2043" max="2043" width="22.140625" style="1" bestFit="1" customWidth="1"/>
    <col min="2044" max="2044" width="19.7109375" style="1" bestFit="1" customWidth="1"/>
    <col min="2045" max="2294" width="11.42578125" style="1"/>
    <col min="2295" max="2295" width="19.5703125" style="1" customWidth="1"/>
    <col min="2296" max="2296" width="65.5703125" style="1" customWidth="1"/>
    <col min="2297" max="2298" width="18.7109375" style="1" bestFit="1" customWidth="1"/>
    <col min="2299" max="2299" width="22.140625" style="1" bestFit="1" customWidth="1"/>
    <col min="2300" max="2300" width="19.7109375" style="1" bestFit="1" customWidth="1"/>
    <col min="2301" max="2550" width="11.42578125" style="1"/>
    <col min="2551" max="2551" width="19.5703125" style="1" customWidth="1"/>
    <col min="2552" max="2552" width="65.5703125" style="1" customWidth="1"/>
    <col min="2553" max="2554" width="18.7109375" style="1" bestFit="1" customWidth="1"/>
    <col min="2555" max="2555" width="22.140625" style="1" bestFit="1" customWidth="1"/>
    <col min="2556" max="2556" width="19.7109375" style="1" bestFit="1" customWidth="1"/>
    <col min="2557" max="2806" width="11.42578125" style="1"/>
    <col min="2807" max="2807" width="19.5703125" style="1" customWidth="1"/>
    <col min="2808" max="2808" width="65.5703125" style="1" customWidth="1"/>
    <col min="2809" max="2810" width="18.7109375" style="1" bestFit="1" customWidth="1"/>
    <col min="2811" max="2811" width="22.140625" style="1" bestFit="1" customWidth="1"/>
    <col min="2812" max="2812" width="19.7109375" style="1" bestFit="1" customWidth="1"/>
    <col min="2813" max="3062" width="11.42578125" style="1"/>
    <col min="3063" max="3063" width="19.5703125" style="1" customWidth="1"/>
    <col min="3064" max="3064" width="65.5703125" style="1" customWidth="1"/>
    <col min="3065" max="3066" width="18.7109375" style="1" bestFit="1" customWidth="1"/>
    <col min="3067" max="3067" width="22.140625" style="1" bestFit="1" customWidth="1"/>
    <col min="3068" max="3068" width="19.7109375" style="1" bestFit="1" customWidth="1"/>
    <col min="3069" max="3318" width="11.42578125" style="1"/>
    <col min="3319" max="3319" width="19.5703125" style="1" customWidth="1"/>
    <col min="3320" max="3320" width="65.5703125" style="1" customWidth="1"/>
    <col min="3321" max="3322" width="18.7109375" style="1" bestFit="1" customWidth="1"/>
    <col min="3323" max="3323" width="22.140625" style="1" bestFit="1" customWidth="1"/>
    <col min="3324" max="3324" width="19.7109375" style="1" bestFit="1" customWidth="1"/>
    <col min="3325" max="3574" width="11.42578125" style="1"/>
    <col min="3575" max="3575" width="19.5703125" style="1" customWidth="1"/>
    <col min="3576" max="3576" width="65.5703125" style="1" customWidth="1"/>
    <col min="3577" max="3578" width="18.7109375" style="1" bestFit="1" customWidth="1"/>
    <col min="3579" max="3579" width="22.140625" style="1" bestFit="1" customWidth="1"/>
    <col min="3580" max="3580" width="19.7109375" style="1" bestFit="1" customWidth="1"/>
    <col min="3581" max="3830" width="11.42578125" style="1"/>
    <col min="3831" max="3831" width="19.5703125" style="1" customWidth="1"/>
    <col min="3832" max="3832" width="65.5703125" style="1" customWidth="1"/>
    <col min="3833" max="3834" width="18.7109375" style="1" bestFit="1" customWidth="1"/>
    <col min="3835" max="3835" width="22.140625" style="1" bestFit="1" customWidth="1"/>
    <col min="3836" max="3836" width="19.7109375" style="1" bestFit="1" customWidth="1"/>
    <col min="3837" max="4086" width="11.42578125" style="1"/>
    <col min="4087" max="4087" width="19.5703125" style="1" customWidth="1"/>
    <col min="4088" max="4088" width="65.5703125" style="1" customWidth="1"/>
    <col min="4089" max="4090" width="18.7109375" style="1" bestFit="1" customWidth="1"/>
    <col min="4091" max="4091" width="22.140625" style="1" bestFit="1" customWidth="1"/>
    <col min="4092" max="4092" width="19.7109375" style="1" bestFit="1" customWidth="1"/>
    <col min="4093" max="4342" width="11.42578125" style="1"/>
    <col min="4343" max="4343" width="19.5703125" style="1" customWidth="1"/>
    <col min="4344" max="4344" width="65.5703125" style="1" customWidth="1"/>
    <col min="4345" max="4346" width="18.7109375" style="1" bestFit="1" customWidth="1"/>
    <col min="4347" max="4347" width="22.140625" style="1" bestFit="1" customWidth="1"/>
    <col min="4348" max="4348" width="19.7109375" style="1" bestFit="1" customWidth="1"/>
    <col min="4349" max="4598" width="11.42578125" style="1"/>
    <col min="4599" max="4599" width="19.5703125" style="1" customWidth="1"/>
    <col min="4600" max="4600" width="65.5703125" style="1" customWidth="1"/>
    <col min="4601" max="4602" width="18.7109375" style="1" bestFit="1" customWidth="1"/>
    <col min="4603" max="4603" width="22.140625" style="1" bestFit="1" customWidth="1"/>
    <col min="4604" max="4604" width="19.7109375" style="1" bestFit="1" customWidth="1"/>
    <col min="4605" max="4854" width="11.42578125" style="1"/>
    <col min="4855" max="4855" width="19.5703125" style="1" customWidth="1"/>
    <col min="4856" max="4856" width="65.5703125" style="1" customWidth="1"/>
    <col min="4857" max="4858" width="18.7109375" style="1" bestFit="1" customWidth="1"/>
    <col min="4859" max="4859" width="22.140625" style="1" bestFit="1" customWidth="1"/>
    <col min="4860" max="4860" width="19.7109375" style="1" bestFit="1" customWidth="1"/>
    <col min="4861" max="5110" width="11.42578125" style="1"/>
    <col min="5111" max="5111" width="19.5703125" style="1" customWidth="1"/>
    <col min="5112" max="5112" width="65.5703125" style="1" customWidth="1"/>
    <col min="5113" max="5114" width="18.7109375" style="1" bestFit="1" customWidth="1"/>
    <col min="5115" max="5115" width="22.140625" style="1" bestFit="1" customWidth="1"/>
    <col min="5116" max="5116" width="19.7109375" style="1" bestFit="1" customWidth="1"/>
    <col min="5117" max="5366" width="11.42578125" style="1"/>
    <col min="5367" max="5367" width="19.5703125" style="1" customWidth="1"/>
    <col min="5368" max="5368" width="65.5703125" style="1" customWidth="1"/>
    <col min="5369" max="5370" width="18.7109375" style="1" bestFit="1" customWidth="1"/>
    <col min="5371" max="5371" width="22.140625" style="1" bestFit="1" customWidth="1"/>
    <col min="5372" max="5372" width="19.7109375" style="1" bestFit="1" customWidth="1"/>
    <col min="5373" max="5622" width="11.42578125" style="1"/>
    <col min="5623" max="5623" width="19.5703125" style="1" customWidth="1"/>
    <col min="5624" max="5624" width="65.5703125" style="1" customWidth="1"/>
    <col min="5625" max="5626" width="18.7109375" style="1" bestFit="1" customWidth="1"/>
    <col min="5627" max="5627" width="22.140625" style="1" bestFit="1" customWidth="1"/>
    <col min="5628" max="5628" width="19.7109375" style="1" bestFit="1" customWidth="1"/>
    <col min="5629" max="5878" width="11.42578125" style="1"/>
    <col min="5879" max="5879" width="19.5703125" style="1" customWidth="1"/>
    <col min="5880" max="5880" width="65.5703125" style="1" customWidth="1"/>
    <col min="5881" max="5882" width="18.7109375" style="1" bestFit="1" customWidth="1"/>
    <col min="5883" max="5883" width="22.140625" style="1" bestFit="1" customWidth="1"/>
    <col min="5884" max="5884" width="19.7109375" style="1" bestFit="1" customWidth="1"/>
    <col min="5885" max="6134" width="11.42578125" style="1"/>
    <col min="6135" max="6135" width="19.5703125" style="1" customWidth="1"/>
    <col min="6136" max="6136" width="65.5703125" style="1" customWidth="1"/>
    <col min="6137" max="6138" width="18.7109375" style="1" bestFit="1" customWidth="1"/>
    <col min="6139" max="6139" width="22.140625" style="1" bestFit="1" customWidth="1"/>
    <col min="6140" max="6140" width="19.7109375" style="1" bestFit="1" customWidth="1"/>
    <col min="6141" max="6390" width="11.42578125" style="1"/>
    <col min="6391" max="6391" width="19.5703125" style="1" customWidth="1"/>
    <col min="6392" max="6392" width="65.5703125" style="1" customWidth="1"/>
    <col min="6393" max="6394" width="18.7109375" style="1" bestFit="1" customWidth="1"/>
    <col min="6395" max="6395" width="22.140625" style="1" bestFit="1" customWidth="1"/>
    <col min="6396" max="6396" width="19.7109375" style="1" bestFit="1" customWidth="1"/>
    <col min="6397" max="6646" width="11.42578125" style="1"/>
    <col min="6647" max="6647" width="19.5703125" style="1" customWidth="1"/>
    <col min="6648" max="6648" width="65.5703125" style="1" customWidth="1"/>
    <col min="6649" max="6650" width="18.7109375" style="1" bestFit="1" customWidth="1"/>
    <col min="6651" max="6651" width="22.140625" style="1" bestFit="1" customWidth="1"/>
    <col min="6652" max="6652" width="19.7109375" style="1" bestFit="1" customWidth="1"/>
    <col min="6653" max="6902" width="11.42578125" style="1"/>
    <col min="6903" max="6903" width="19.5703125" style="1" customWidth="1"/>
    <col min="6904" max="6904" width="65.5703125" style="1" customWidth="1"/>
    <col min="6905" max="6906" width="18.7109375" style="1" bestFit="1" customWidth="1"/>
    <col min="6907" max="6907" width="22.140625" style="1" bestFit="1" customWidth="1"/>
    <col min="6908" max="6908" width="19.7109375" style="1" bestFit="1" customWidth="1"/>
    <col min="6909" max="7158" width="11.42578125" style="1"/>
    <col min="7159" max="7159" width="19.5703125" style="1" customWidth="1"/>
    <col min="7160" max="7160" width="65.5703125" style="1" customWidth="1"/>
    <col min="7161" max="7162" width="18.7109375" style="1" bestFit="1" customWidth="1"/>
    <col min="7163" max="7163" width="22.140625" style="1" bestFit="1" customWidth="1"/>
    <col min="7164" max="7164" width="19.7109375" style="1" bestFit="1" customWidth="1"/>
    <col min="7165" max="7414" width="11.42578125" style="1"/>
    <col min="7415" max="7415" width="19.5703125" style="1" customWidth="1"/>
    <col min="7416" max="7416" width="65.5703125" style="1" customWidth="1"/>
    <col min="7417" max="7418" width="18.7109375" style="1" bestFit="1" customWidth="1"/>
    <col min="7419" max="7419" width="22.140625" style="1" bestFit="1" customWidth="1"/>
    <col min="7420" max="7420" width="19.7109375" style="1" bestFit="1" customWidth="1"/>
    <col min="7421" max="7670" width="11.42578125" style="1"/>
    <col min="7671" max="7671" width="19.5703125" style="1" customWidth="1"/>
    <col min="7672" max="7672" width="65.5703125" style="1" customWidth="1"/>
    <col min="7673" max="7674" width="18.7109375" style="1" bestFit="1" customWidth="1"/>
    <col min="7675" max="7675" width="22.140625" style="1" bestFit="1" customWidth="1"/>
    <col min="7676" max="7676" width="19.7109375" style="1" bestFit="1" customWidth="1"/>
    <col min="7677" max="7926" width="11.42578125" style="1"/>
    <col min="7927" max="7927" width="19.5703125" style="1" customWidth="1"/>
    <col min="7928" max="7928" width="65.5703125" style="1" customWidth="1"/>
    <col min="7929" max="7930" width="18.7109375" style="1" bestFit="1" customWidth="1"/>
    <col min="7931" max="7931" width="22.140625" style="1" bestFit="1" customWidth="1"/>
    <col min="7932" max="7932" width="19.7109375" style="1" bestFit="1" customWidth="1"/>
    <col min="7933" max="8182" width="11.42578125" style="1"/>
    <col min="8183" max="8183" width="19.5703125" style="1" customWidth="1"/>
    <col min="8184" max="8184" width="65.5703125" style="1" customWidth="1"/>
    <col min="8185" max="8186" width="18.7109375" style="1" bestFit="1" customWidth="1"/>
    <col min="8187" max="8187" width="22.140625" style="1" bestFit="1" customWidth="1"/>
    <col min="8188" max="8188" width="19.7109375" style="1" bestFit="1" customWidth="1"/>
    <col min="8189" max="8438" width="11.42578125" style="1"/>
    <col min="8439" max="8439" width="19.5703125" style="1" customWidth="1"/>
    <col min="8440" max="8440" width="65.5703125" style="1" customWidth="1"/>
    <col min="8441" max="8442" width="18.7109375" style="1" bestFit="1" customWidth="1"/>
    <col min="8443" max="8443" width="22.140625" style="1" bestFit="1" customWidth="1"/>
    <col min="8444" max="8444" width="19.7109375" style="1" bestFit="1" customWidth="1"/>
    <col min="8445" max="8694" width="11.42578125" style="1"/>
    <col min="8695" max="8695" width="19.5703125" style="1" customWidth="1"/>
    <col min="8696" max="8696" width="65.5703125" style="1" customWidth="1"/>
    <col min="8697" max="8698" width="18.7109375" style="1" bestFit="1" customWidth="1"/>
    <col min="8699" max="8699" width="22.140625" style="1" bestFit="1" customWidth="1"/>
    <col min="8700" max="8700" width="19.7109375" style="1" bestFit="1" customWidth="1"/>
    <col min="8701" max="8950" width="11.42578125" style="1"/>
    <col min="8951" max="8951" width="19.5703125" style="1" customWidth="1"/>
    <col min="8952" max="8952" width="65.5703125" style="1" customWidth="1"/>
    <col min="8953" max="8954" width="18.7109375" style="1" bestFit="1" customWidth="1"/>
    <col min="8955" max="8955" width="22.140625" style="1" bestFit="1" customWidth="1"/>
    <col min="8956" max="8956" width="19.7109375" style="1" bestFit="1" customWidth="1"/>
    <col min="8957" max="9206" width="11.42578125" style="1"/>
    <col min="9207" max="9207" width="19.5703125" style="1" customWidth="1"/>
    <col min="9208" max="9208" width="65.5703125" style="1" customWidth="1"/>
    <col min="9209" max="9210" width="18.7109375" style="1" bestFit="1" customWidth="1"/>
    <col min="9211" max="9211" width="22.140625" style="1" bestFit="1" customWidth="1"/>
    <col min="9212" max="9212" width="19.7109375" style="1" bestFit="1" customWidth="1"/>
    <col min="9213" max="9462" width="11.42578125" style="1"/>
    <col min="9463" max="9463" width="19.5703125" style="1" customWidth="1"/>
    <col min="9464" max="9464" width="65.5703125" style="1" customWidth="1"/>
    <col min="9465" max="9466" width="18.7109375" style="1" bestFit="1" customWidth="1"/>
    <col min="9467" max="9467" width="22.140625" style="1" bestFit="1" customWidth="1"/>
    <col min="9468" max="9468" width="19.7109375" style="1" bestFit="1" customWidth="1"/>
    <col min="9469" max="9718" width="11.42578125" style="1"/>
    <col min="9719" max="9719" width="19.5703125" style="1" customWidth="1"/>
    <col min="9720" max="9720" width="65.5703125" style="1" customWidth="1"/>
    <col min="9721" max="9722" width="18.7109375" style="1" bestFit="1" customWidth="1"/>
    <col min="9723" max="9723" width="22.140625" style="1" bestFit="1" customWidth="1"/>
    <col min="9724" max="9724" width="19.7109375" style="1" bestFit="1" customWidth="1"/>
    <col min="9725" max="9974" width="11.42578125" style="1"/>
    <col min="9975" max="9975" width="19.5703125" style="1" customWidth="1"/>
    <col min="9976" max="9976" width="65.5703125" style="1" customWidth="1"/>
    <col min="9977" max="9978" width="18.7109375" style="1" bestFit="1" customWidth="1"/>
    <col min="9979" max="9979" width="22.140625" style="1" bestFit="1" customWidth="1"/>
    <col min="9980" max="9980" width="19.7109375" style="1" bestFit="1" customWidth="1"/>
    <col min="9981" max="10230" width="11.42578125" style="1"/>
    <col min="10231" max="10231" width="19.5703125" style="1" customWidth="1"/>
    <col min="10232" max="10232" width="65.5703125" style="1" customWidth="1"/>
    <col min="10233" max="10234" width="18.7109375" style="1" bestFit="1" customWidth="1"/>
    <col min="10235" max="10235" width="22.140625" style="1" bestFit="1" customWidth="1"/>
    <col min="10236" max="10236" width="19.7109375" style="1" bestFit="1" customWidth="1"/>
    <col min="10237" max="10486" width="11.42578125" style="1"/>
    <col min="10487" max="10487" width="19.5703125" style="1" customWidth="1"/>
    <col min="10488" max="10488" width="65.5703125" style="1" customWidth="1"/>
    <col min="10489" max="10490" width="18.7109375" style="1" bestFit="1" customWidth="1"/>
    <col min="10491" max="10491" width="22.140625" style="1" bestFit="1" customWidth="1"/>
    <col min="10492" max="10492" width="19.7109375" style="1" bestFit="1" customWidth="1"/>
    <col min="10493" max="10742" width="11.42578125" style="1"/>
    <col min="10743" max="10743" width="19.5703125" style="1" customWidth="1"/>
    <col min="10744" max="10744" width="65.5703125" style="1" customWidth="1"/>
    <col min="10745" max="10746" width="18.7109375" style="1" bestFit="1" customWidth="1"/>
    <col min="10747" max="10747" width="22.140625" style="1" bestFit="1" customWidth="1"/>
    <col min="10748" max="10748" width="19.7109375" style="1" bestFit="1" customWidth="1"/>
    <col min="10749" max="10998" width="11.42578125" style="1"/>
    <col min="10999" max="10999" width="19.5703125" style="1" customWidth="1"/>
    <col min="11000" max="11000" width="65.5703125" style="1" customWidth="1"/>
    <col min="11001" max="11002" width="18.7109375" style="1" bestFit="1" customWidth="1"/>
    <col min="11003" max="11003" width="22.140625" style="1" bestFit="1" customWidth="1"/>
    <col min="11004" max="11004" width="19.7109375" style="1" bestFit="1" customWidth="1"/>
    <col min="11005" max="11254" width="11.42578125" style="1"/>
    <col min="11255" max="11255" width="19.5703125" style="1" customWidth="1"/>
    <col min="11256" max="11256" width="65.5703125" style="1" customWidth="1"/>
    <col min="11257" max="11258" width="18.7109375" style="1" bestFit="1" customWidth="1"/>
    <col min="11259" max="11259" width="22.140625" style="1" bestFit="1" customWidth="1"/>
    <col min="11260" max="11260" width="19.7109375" style="1" bestFit="1" customWidth="1"/>
    <col min="11261" max="11510" width="11.42578125" style="1"/>
    <col min="11511" max="11511" width="19.5703125" style="1" customWidth="1"/>
    <col min="11512" max="11512" width="65.5703125" style="1" customWidth="1"/>
    <col min="11513" max="11514" width="18.7109375" style="1" bestFit="1" customWidth="1"/>
    <col min="11515" max="11515" width="22.140625" style="1" bestFit="1" customWidth="1"/>
    <col min="11516" max="11516" width="19.7109375" style="1" bestFit="1" customWidth="1"/>
    <col min="11517" max="11766" width="11.42578125" style="1"/>
    <col min="11767" max="11767" width="19.5703125" style="1" customWidth="1"/>
    <col min="11768" max="11768" width="65.5703125" style="1" customWidth="1"/>
    <col min="11769" max="11770" width="18.7109375" style="1" bestFit="1" customWidth="1"/>
    <col min="11771" max="11771" width="22.140625" style="1" bestFit="1" customWidth="1"/>
    <col min="11772" max="11772" width="19.7109375" style="1" bestFit="1" customWidth="1"/>
    <col min="11773" max="12022" width="11.42578125" style="1"/>
    <col min="12023" max="12023" width="19.5703125" style="1" customWidth="1"/>
    <col min="12024" max="12024" width="65.5703125" style="1" customWidth="1"/>
    <col min="12025" max="12026" width="18.7109375" style="1" bestFit="1" customWidth="1"/>
    <col min="12027" max="12027" width="22.140625" style="1" bestFit="1" customWidth="1"/>
    <col min="12028" max="12028" width="19.7109375" style="1" bestFit="1" customWidth="1"/>
    <col min="12029" max="12278" width="11.42578125" style="1"/>
    <col min="12279" max="12279" width="19.5703125" style="1" customWidth="1"/>
    <col min="12280" max="12280" width="65.5703125" style="1" customWidth="1"/>
    <col min="12281" max="12282" width="18.7109375" style="1" bestFit="1" customWidth="1"/>
    <col min="12283" max="12283" width="22.140625" style="1" bestFit="1" customWidth="1"/>
    <col min="12284" max="12284" width="19.7109375" style="1" bestFit="1" customWidth="1"/>
    <col min="12285" max="12534" width="11.42578125" style="1"/>
    <col min="12535" max="12535" width="19.5703125" style="1" customWidth="1"/>
    <col min="12536" max="12536" width="65.5703125" style="1" customWidth="1"/>
    <col min="12537" max="12538" width="18.7109375" style="1" bestFit="1" customWidth="1"/>
    <col min="12539" max="12539" width="22.140625" style="1" bestFit="1" customWidth="1"/>
    <col min="12540" max="12540" width="19.7109375" style="1" bestFit="1" customWidth="1"/>
    <col min="12541" max="12790" width="11.42578125" style="1"/>
    <col min="12791" max="12791" width="19.5703125" style="1" customWidth="1"/>
    <col min="12792" max="12792" width="65.5703125" style="1" customWidth="1"/>
    <col min="12793" max="12794" width="18.7109375" style="1" bestFit="1" customWidth="1"/>
    <col min="12795" max="12795" width="22.140625" style="1" bestFit="1" customWidth="1"/>
    <col min="12796" max="12796" width="19.7109375" style="1" bestFit="1" customWidth="1"/>
    <col min="12797" max="13046" width="11.42578125" style="1"/>
    <col min="13047" max="13047" width="19.5703125" style="1" customWidth="1"/>
    <col min="13048" max="13048" width="65.5703125" style="1" customWidth="1"/>
    <col min="13049" max="13050" width="18.7109375" style="1" bestFit="1" customWidth="1"/>
    <col min="13051" max="13051" width="22.140625" style="1" bestFit="1" customWidth="1"/>
    <col min="13052" max="13052" width="19.7109375" style="1" bestFit="1" customWidth="1"/>
    <col min="13053" max="13302" width="11.42578125" style="1"/>
    <col min="13303" max="13303" width="19.5703125" style="1" customWidth="1"/>
    <col min="13304" max="13304" width="65.5703125" style="1" customWidth="1"/>
    <col min="13305" max="13306" width="18.7109375" style="1" bestFit="1" customWidth="1"/>
    <col min="13307" max="13307" width="22.140625" style="1" bestFit="1" customWidth="1"/>
    <col min="13308" max="13308" width="19.7109375" style="1" bestFit="1" customWidth="1"/>
    <col min="13309" max="13558" width="11.42578125" style="1"/>
    <col min="13559" max="13559" width="19.5703125" style="1" customWidth="1"/>
    <col min="13560" max="13560" width="65.5703125" style="1" customWidth="1"/>
    <col min="13561" max="13562" width="18.7109375" style="1" bestFit="1" customWidth="1"/>
    <col min="13563" max="13563" width="22.140625" style="1" bestFit="1" customWidth="1"/>
    <col min="13564" max="13564" width="19.7109375" style="1" bestFit="1" customWidth="1"/>
    <col min="13565" max="13814" width="11.42578125" style="1"/>
    <col min="13815" max="13815" width="19.5703125" style="1" customWidth="1"/>
    <col min="13816" max="13816" width="65.5703125" style="1" customWidth="1"/>
    <col min="13817" max="13818" width="18.7109375" style="1" bestFit="1" customWidth="1"/>
    <col min="13819" max="13819" width="22.140625" style="1" bestFit="1" customWidth="1"/>
    <col min="13820" max="13820" width="19.7109375" style="1" bestFit="1" customWidth="1"/>
    <col min="13821" max="14070" width="11.42578125" style="1"/>
    <col min="14071" max="14071" width="19.5703125" style="1" customWidth="1"/>
    <col min="14072" max="14072" width="65.5703125" style="1" customWidth="1"/>
    <col min="14073" max="14074" width="18.7109375" style="1" bestFit="1" customWidth="1"/>
    <col min="14075" max="14075" width="22.140625" style="1" bestFit="1" customWidth="1"/>
    <col min="14076" max="14076" width="19.7109375" style="1" bestFit="1" customWidth="1"/>
    <col min="14077" max="14326" width="11.42578125" style="1"/>
    <col min="14327" max="14327" width="19.5703125" style="1" customWidth="1"/>
    <col min="14328" max="14328" width="65.5703125" style="1" customWidth="1"/>
    <col min="14329" max="14330" width="18.7109375" style="1" bestFit="1" customWidth="1"/>
    <col min="14331" max="14331" width="22.140625" style="1" bestFit="1" customWidth="1"/>
    <col min="14332" max="14332" width="19.7109375" style="1" bestFit="1" customWidth="1"/>
    <col min="14333" max="14582" width="11.42578125" style="1"/>
    <col min="14583" max="14583" width="19.5703125" style="1" customWidth="1"/>
    <col min="14584" max="14584" width="65.5703125" style="1" customWidth="1"/>
    <col min="14585" max="14586" width="18.7109375" style="1" bestFit="1" customWidth="1"/>
    <col min="14587" max="14587" width="22.140625" style="1" bestFit="1" customWidth="1"/>
    <col min="14588" max="14588" width="19.7109375" style="1" bestFit="1" customWidth="1"/>
    <col min="14589" max="14838" width="11.42578125" style="1"/>
    <col min="14839" max="14839" width="19.5703125" style="1" customWidth="1"/>
    <col min="14840" max="14840" width="65.5703125" style="1" customWidth="1"/>
    <col min="14841" max="14842" width="18.7109375" style="1" bestFit="1" customWidth="1"/>
    <col min="14843" max="14843" width="22.140625" style="1" bestFit="1" customWidth="1"/>
    <col min="14844" max="14844" width="19.7109375" style="1" bestFit="1" customWidth="1"/>
    <col min="14845" max="15094" width="11.42578125" style="1"/>
    <col min="15095" max="15095" width="19.5703125" style="1" customWidth="1"/>
    <col min="15096" max="15096" width="65.5703125" style="1" customWidth="1"/>
    <col min="15097" max="15098" width="18.7109375" style="1" bestFit="1" customWidth="1"/>
    <col min="15099" max="15099" width="22.140625" style="1" bestFit="1" customWidth="1"/>
    <col min="15100" max="15100" width="19.7109375" style="1" bestFit="1" customWidth="1"/>
    <col min="15101" max="15350" width="11.42578125" style="1"/>
    <col min="15351" max="15351" width="19.5703125" style="1" customWidth="1"/>
    <col min="15352" max="15352" width="65.5703125" style="1" customWidth="1"/>
    <col min="15353" max="15354" width="18.7109375" style="1" bestFit="1" customWidth="1"/>
    <col min="15355" max="15355" width="22.140625" style="1" bestFit="1" customWidth="1"/>
    <col min="15356" max="15356" width="19.7109375" style="1" bestFit="1" customWidth="1"/>
    <col min="15357" max="15606" width="11.42578125" style="1"/>
    <col min="15607" max="15607" width="19.5703125" style="1" customWidth="1"/>
    <col min="15608" max="15608" width="65.5703125" style="1" customWidth="1"/>
    <col min="15609" max="15610" width="18.7109375" style="1" bestFit="1" customWidth="1"/>
    <col min="15611" max="15611" width="22.140625" style="1" bestFit="1" customWidth="1"/>
    <col min="15612" max="15612" width="19.7109375" style="1" bestFit="1" customWidth="1"/>
    <col min="15613" max="15862" width="11.42578125" style="1"/>
    <col min="15863" max="15863" width="19.5703125" style="1" customWidth="1"/>
    <col min="15864" max="15864" width="65.5703125" style="1" customWidth="1"/>
    <col min="15865" max="15866" width="18.7109375" style="1" bestFit="1" customWidth="1"/>
    <col min="15867" max="15867" width="22.140625" style="1" bestFit="1" customWidth="1"/>
    <col min="15868" max="15868" width="19.7109375" style="1" bestFit="1" customWidth="1"/>
    <col min="15869" max="16118" width="11.42578125" style="1"/>
    <col min="16119" max="16119" width="19.5703125" style="1" customWidth="1"/>
    <col min="16120" max="16120" width="65.5703125" style="1" customWidth="1"/>
    <col min="16121" max="16122" width="18.7109375" style="1" bestFit="1" customWidth="1"/>
    <col min="16123" max="16123" width="22.140625" style="1" bestFit="1" customWidth="1"/>
    <col min="16124" max="16124" width="19.7109375" style="1" bestFit="1" customWidth="1"/>
    <col min="16125" max="16384" width="11.42578125" style="1"/>
  </cols>
  <sheetData>
    <row r="1" spans="1:14" x14ac:dyDescent="0.25">
      <c r="A1" s="89"/>
      <c r="B1" s="90"/>
      <c r="C1" s="4"/>
      <c r="D1" s="4"/>
      <c r="E1" s="4"/>
      <c r="F1" s="91"/>
      <c r="G1" s="92"/>
    </row>
    <row r="2" spans="1:14" x14ac:dyDescent="0.25">
      <c r="A2" s="119" t="s">
        <v>0</v>
      </c>
      <c r="B2" s="120"/>
      <c r="C2" s="120"/>
      <c r="D2" s="120"/>
      <c r="E2" s="120"/>
      <c r="F2" s="120"/>
      <c r="G2" s="121"/>
      <c r="J2" s="1">
        <v>2024</v>
      </c>
      <c r="K2" s="1">
        <v>2023</v>
      </c>
    </row>
    <row r="3" spans="1:14" x14ac:dyDescent="0.25">
      <c r="A3" s="6"/>
      <c r="F3" s="93"/>
      <c r="G3" s="94"/>
      <c r="I3" s="1" t="s">
        <v>1</v>
      </c>
      <c r="J3" s="15">
        <f>+D10</f>
        <v>13000560750.229998</v>
      </c>
      <c r="K3" s="15">
        <f>+E10</f>
        <v>40165347054.57</v>
      </c>
      <c r="M3" s="85">
        <v>-40165347054.57</v>
      </c>
      <c r="N3" s="21">
        <f>+K3+M3</f>
        <v>0</v>
      </c>
    </row>
    <row r="4" spans="1:14" x14ac:dyDescent="0.25">
      <c r="A4" s="119" t="s">
        <v>2</v>
      </c>
      <c r="B4" s="120"/>
      <c r="C4" s="120"/>
      <c r="D4" s="120"/>
      <c r="E4" s="120"/>
      <c r="F4" s="120"/>
      <c r="G4" s="121"/>
      <c r="I4" s="1" t="s">
        <v>3</v>
      </c>
      <c r="J4" s="15">
        <f>+D40</f>
        <v>-8831712015.1600037</v>
      </c>
      <c r="K4" s="15">
        <f>+E40</f>
        <v>-36742382667.910004</v>
      </c>
      <c r="M4" s="85">
        <v>36742382667.910004</v>
      </c>
      <c r="N4" s="21">
        <f>+K4+M4</f>
        <v>0</v>
      </c>
    </row>
    <row r="5" spans="1:14" x14ac:dyDescent="0.25">
      <c r="A5" s="119" t="s">
        <v>4</v>
      </c>
      <c r="B5" s="120"/>
      <c r="C5" s="120"/>
      <c r="D5" s="120"/>
      <c r="E5" s="120"/>
      <c r="F5" s="120"/>
      <c r="G5" s="121"/>
      <c r="I5" s="1" t="s">
        <v>5</v>
      </c>
      <c r="J5" s="15">
        <f>+D59</f>
        <v>-4168848734.5900002</v>
      </c>
      <c r="K5" s="15">
        <f>+E60</f>
        <v>-3422964386.5</v>
      </c>
      <c r="M5" s="85">
        <v>3702909843.8099999</v>
      </c>
      <c r="N5" s="21">
        <f>+K5+M5</f>
        <v>279945457.30999994</v>
      </c>
    </row>
    <row r="6" spans="1:14" x14ac:dyDescent="0.25">
      <c r="A6" s="119" t="s">
        <v>124</v>
      </c>
      <c r="B6" s="120"/>
      <c r="C6" s="120"/>
      <c r="D6" s="120"/>
      <c r="E6" s="120"/>
      <c r="F6" s="120"/>
      <c r="G6" s="121"/>
      <c r="I6" s="1" t="s">
        <v>6</v>
      </c>
      <c r="J6" s="15">
        <f>+J4+J5</f>
        <v>-13000560749.750004</v>
      </c>
      <c r="K6" s="15">
        <f>+K4+K5</f>
        <v>-40165347054.410004</v>
      </c>
      <c r="M6" s="85">
        <v>40445292511.720001</v>
      </c>
      <c r="N6" s="85">
        <f>+K6+M6</f>
        <v>279945457.30999756</v>
      </c>
    </row>
    <row r="7" spans="1:14" x14ac:dyDescent="0.25">
      <c r="A7" s="119" t="s">
        <v>7</v>
      </c>
      <c r="B7" s="120"/>
      <c r="C7" s="120"/>
      <c r="D7" s="120"/>
      <c r="E7" s="120"/>
      <c r="F7" s="120"/>
      <c r="G7" s="121"/>
      <c r="I7" s="1" t="s">
        <v>8</v>
      </c>
      <c r="J7" s="15">
        <f>+J3+J6</f>
        <v>0.47999382019042969</v>
      </c>
      <c r="K7" s="15">
        <f>+K3+K6</f>
        <v>0.15999603271484375</v>
      </c>
    </row>
    <row r="8" spans="1:14" ht="16.5" thickBot="1" x14ac:dyDescent="0.3">
      <c r="A8" s="95"/>
      <c r="B8" s="96"/>
      <c r="C8" s="97"/>
      <c r="D8" s="97"/>
      <c r="E8" s="97"/>
      <c r="F8" s="98"/>
      <c r="G8" s="99"/>
    </row>
    <row r="9" spans="1:14" s="102" customFormat="1" ht="16.5" thickBot="1" x14ac:dyDescent="0.3">
      <c r="A9" s="100"/>
      <c r="B9" s="101"/>
      <c r="C9" s="91" t="s">
        <v>10</v>
      </c>
      <c r="D9" s="91">
        <v>2024</v>
      </c>
      <c r="E9" s="25" t="s">
        <v>11</v>
      </c>
      <c r="F9" s="67" t="s">
        <v>12</v>
      </c>
      <c r="G9" s="68" t="s">
        <v>13</v>
      </c>
      <c r="I9" s="10"/>
      <c r="J9" s="10"/>
      <c r="M9" s="109"/>
    </row>
    <row r="10" spans="1:14" s="5" customFormat="1" x14ac:dyDescent="0.25">
      <c r="A10" s="89"/>
      <c r="B10" s="90">
        <v>1</v>
      </c>
      <c r="C10" s="4" t="s">
        <v>14</v>
      </c>
      <c r="D10" s="78">
        <v>13000560750.229998</v>
      </c>
      <c r="E10" s="14">
        <v>40165347054.57</v>
      </c>
      <c r="F10" s="28">
        <v>-0.67632395326829875</v>
      </c>
      <c r="G10" s="69">
        <v>-27164786304.340004</v>
      </c>
      <c r="I10" s="15"/>
      <c r="J10" s="15"/>
      <c r="M10" s="86"/>
    </row>
    <row r="11" spans="1:14" s="5" customFormat="1" x14ac:dyDescent="0.25">
      <c r="A11" s="8"/>
      <c r="B11" s="24">
        <v>11</v>
      </c>
      <c r="C11" s="5" t="s">
        <v>15</v>
      </c>
      <c r="D11" s="22">
        <v>6634839307.2699976</v>
      </c>
      <c r="E11" s="22">
        <v>3609020321.6399999</v>
      </c>
      <c r="F11" s="70">
        <v>0.83840452975200042</v>
      </c>
      <c r="G11" s="65">
        <v>3025818985.6299977</v>
      </c>
      <c r="I11" s="15"/>
      <c r="J11" s="15"/>
      <c r="M11" s="86"/>
    </row>
    <row r="12" spans="1:14" x14ac:dyDescent="0.25">
      <c r="A12" s="6"/>
      <c r="B12" s="11">
        <v>1110</v>
      </c>
      <c r="C12" s="1" t="s">
        <v>16</v>
      </c>
      <c r="D12" s="12">
        <v>6313913175.6299973</v>
      </c>
      <c r="E12" s="12">
        <v>3288113870.7399998</v>
      </c>
      <c r="F12" s="19">
        <v>0.92022339366520556</v>
      </c>
      <c r="G12" s="66">
        <v>3025799304.8899975</v>
      </c>
      <c r="I12" s="5"/>
      <c r="J12" s="5"/>
    </row>
    <row r="13" spans="1:14" x14ac:dyDescent="0.25">
      <c r="A13" s="6"/>
      <c r="B13" s="11">
        <v>1132</v>
      </c>
      <c r="C13" s="1" t="s">
        <v>17</v>
      </c>
      <c r="D13" s="12">
        <v>320926131.64000005</v>
      </c>
      <c r="E13" s="12">
        <v>320906450.89999998</v>
      </c>
      <c r="F13" s="19">
        <v>6.1328589515241561E-5</v>
      </c>
      <c r="G13" s="66">
        <v>19680.740000069141</v>
      </c>
    </row>
    <row r="14" spans="1:14" s="5" customFormat="1" x14ac:dyDescent="0.25">
      <c r="A14" s="8"/>
      <c r="B14" s="24">
        <v>12</v>
      </c>
      <c r="C14" s="5" t="s">
        <v>18</v>
      </c>
      <c r="D14" s="22">
        <v>843936069.02999997</v>
      </c>
      <c r="E14" s="22">
        <v>1993983166.8599997</v>
      </c>
      <c r="F14" s="70">
        <v>-0.57675867928264513</v>
      </c>
      <c r="G14" s="65">
        <v>-1150047097.8299997</v>
      </c>
    </row>
    <row r="15" spans="1:14" x14ac:dyDescent="0.25">
      <c r="A15" s="6"/>
      <c r="B15" s="11">
        <v>1221</v>
      </c>
      <c r="C15" s="1" t="s">
        <v>19</v>
      </c>
      <c r="D15" s="12">
        <v>843936069.02999997</v>
      </c>
      <c r="E15" s="12">
        <v>1993983166.8599997</v>
      </c>
      <c r="F15" s="19">
        <v>-0.57675867928264513</v>
      </c>
      <c r="G15" s="66">
        <v>-1150047097.8299997</v>
      </c>
    </row>
    <row r="16" spans="1:14" s="5" customFormat="1" x14ac:dyDescent="0.25">
      <c r="A16" s="8"/>
      <c r="B16" s="24">
        <v>13</v>
      </c>
      <c r="C16" s="5" t="s">
        <v>20</v>
      </c>
      <c r="D16" s="22">
        <v>1997110808.9000001</v>
      </c>
      <c r="E16" s="22">
        <v>2797591842.8699999</v>
      </c>
      <c r="F16" s="70">
        <v>-0.28613217328686535</v>
      </c>
      <c r="G16" s="65">
        <v>-800481033.96999979</v>
      </c>
      <c r="I16" s="1"/>
      <c r="J16" s="1"/>
    </row>
    <row r="17" spans="1:10" x14ac:dyDescent="0.25">
      <c r="A17" s="6"/>
      <c r="B17" s="11">
        <v>1317</v>
      </c>
      <c r="C17" s="1" t="s">
        <v>21</v>
      </c>
      <c r="D17" s="12">
        <v>1752419123.8000002</v>
      </c>
      <c r="E17" s="12">
        <v>2617834696.9899998</v>
      </c>
      <c r="F17" s="19">
        <v>-0.33058449954271707</v>
      </c>
      <c r="G17" s="66">
        <v>-865415573.18999958</v>
      </c>
    </row>
    <row r="18" spans="1:10" x14ac:dyDescent="0.25">
      <c r="A18" s="6"/>
      <c r="B18" s="11">
        <v>1384</v>
      </c>
      <c r="C18" s="1" t="s">
        <v>22</v>
      </c>
      <c r="D18" s="12">
        <v>255835513.10000002</v>
      </c>
      <c r="E18" s="12">
        <v>179757145.88</v>
      </c>
      <c r="F18" s="19">
        <v>0.42322861128862965</v>
      </c>
      <c r="G18" s="66">
        <v>76078367.220000029</v>
      </c>
      <c r="I18" s="5"/>
      <c r="J18" s="5"/>
    </row>
    <row r="19" spans="1:10" x14ac:dyDescent="0.25">
      <c r="A19" s="6"/>
      <c r="B19" s="11">
        <v>1386</v>
      </c>
      <c r="C19" s="1" t="s">
        <v>23</v>
      </c>
      <c r="D19" s="12">
        <v>-11143828</v>
      </c>
      <c r="E19" s="12">
        <v>0</v>
      </c>
      <c r="F19" s="19">
        <v>0</v>
      </c>
      <c r="G19" s="66">
        <v>-11143828</v>
      </c>
      <c r="I19" s="5"/>
      <c r="J19" s="5"/>
    </row>
    <row r="20" spans="1:10" s="5" customFormat="1" x14ac:dyDescent="0.25">
      <c r="A20" s="8"/>
      <c r="B20" s="24">
        <v>15</v>
      </c>
      <c r="C20" s="5" t="s">
        <v>24</v>
      </c>
      <c r="D20" s="22">
        <v>99119362</v>
      </c>
      <c r="E20" s="22">
        <v>252115138</v>
      </c>
      <c r="F20" s="70">
        <v>-0.60684882793511585</v>
      </c>
      <c r="G20" s="65">
        <v>-152995776</v>
      </c>
      <c r="I20" s="1"/>
      <c r="J20" s="1"/>
    </row>
    <row r="21" spans="1:10" x14ac:dyDescent="0.25">
      <c r="A21" s="6"/>
      <c r="B21" s="11">
        <v>1514</v>
      </c>
      <c r="C21" s="1" t="s">
        <v>25</v>
      </c>
      <c r="D21" s="12">
        <v>99119362</v>
      </c>
      <c r="E21" s="12">
        <v>252115138</v>
      </c>
      <c r="F21" s="19">
        <v>-0.60684882793511585</v>
      </c>
      <c r="G21" s="66">
        <v>-152995776</v>
      </c>
    </row>
    <row r="22" spans="1:10" s="5" customFormat="1" x14ac:dyDescent="0.25">
      <c r="A22" s="8"/>
      <c r="B22" s="24">
        <v>16</v>
      </c>
      <c r="C22" s="5" t="s">
        <v>26</v>
      </c>
      <c r="D22" s="22">
        <v>2151586971.9900002</v>
      </c>
      <c r="E22" s="22">
        <v>30042140129.560001</v>
      </c>
      <c r="F22" s="70">
        <v>-0.92838103534864536</v>
      </c>
      <c r="G22" s="65">
        <v>-27890553157.57</v>
      </c>
      <c r="I22" s="1"/>
      <c r="J22" s="1"/>
    </row>
    <row r="23" spans="1:10" x14ac:dyDescent="0.25">
      <c r="A23" s="6"/>
      <c r="B23" s="11">
        <v>1605</v>
      </c>
      <c r="C23" s="1" t="s">
        <v>27</v>
      </c>
      <c r="D23" s="12">
        <v>1069764000</v>
      </c>
      <c r="E23" s="12">
        <v>1069764000</v>
      </c>
      <c r="F23" s="19">
        <v>0</v>
      </c>
      <c r="G23" s="66">
        <v>0</v>
      </c>
    </row>
    <row r="24" spans="1:10" x14ac:dyDescent="0.25">
      <c r="A24" s="6"/>
      <c r="B24" s="11">
        <v>1615</v>
      </c>
      <c r="C24" s="1" t="s">
        <v>28</v>
      </c>
      <c r="D24" s="12">
        <v>42120000</v>
      </c>
      <c r="E24" s="12">
        <v>42120000</v>
      </c>
      <c r="F24" s="19">
        <v>0</v>
      </c>
      <c r="G24" s="66">
        <v>0</v>
      </c>
    </row>
    <row r="25" spans="1:10" x14ac:dyDescent="0.25">
      <c r="A25" s="6"/>
      <c r="B25" s="11">
        <v>1635</v>
      </c>
      <c r="C25" s="1" t="s">
        <v>29</v>
      </c>
      <c r="D25" s="12">
        <v>55400000</v>
      </c>
      <c r="E25" s="12">
        <v>55400000</v>
      </c>
      <c r="F25" s="19">
        <v>0</v>
      </c>
      <c r="G25" s="66">
        <v>0</v>
      </c>
    </row>
    <row r="26" spans="1:10" x14ac:dyDescent="0.25">
      <c r="A26" s="6"/>
      <c r="B26" s="11">
        <v>1640</v>
      </c>
      <c r="C26" s="1" t="s">
        <v>30</v>
      </c>
      <c r="D26" s="12">
        <v>489580080</v>
      </c>
      <c r="E26" s="12">
        <v>489580080</v>
      </c>
      <c r="F26" s="19">
        <v>0</v>
      </c>
      <c r="G26" s="66">
        <v>0</v>
      </c>
    </row>
    <row r="27" spans="1:10" x14ac:dyDescent="0.25">
      <c r="A27" s="6"/>
      <c r="B27" s="11">
        <v>1650</v>
      </c>
      <c r="C27" s="1" t="s">
        <v>122</v>
      </c>
      <c r="D27" s="12">
        <v>0</v>
      </c>
      <c r="E27" s="12">
        <v>27635122931</v>
      </c>
      <c r="F27" s="19">
        <v>-1</v>
      </c>
      <c r="G27" s="66">
        <v>-27635122931</v>
      </c>
    </row>
    <row r="28" spans="1:10" x14ac:dyDescent="0.25">
      <c r="A28" s="6"/>
      <c r="B28" s="11">
        <v>1655</v>
      </c>
      <c r="C28" s="1" t="s">
        <v>31</v>
      </c>
      <c r="D28" s="12">
        <v>55252653</v>
      </c>
      <c r="E28" s="12">
        <v>55252653</v>
      </c>
      <c r="F28" s="19">
        <v>0</v>
      </c>
      <c r="G28" s="66">
        <v>0</v>
      </c>
    </row>
    <row r="29" spans="1:10" x14ac:dyDescent="0.25">
      <c r="A29" s="6"/>
      <c r="B29" s="11">
        <v>1665</v>
      </c>
      <c r="C29" s="1" t="s">
        <v>32</v>
      </c>
      <c r="D29" s="12">
        <v>112716041.18000001</v>
      </c>
      <c r="E29" s="12">
        <v>113875398.68000001</v>
      </c>
      <c r="F29" s="19">
        <v>-1.0180930327698734E-2</v>
      </c>
      <c r="G29" s="66">
        <v>-1159357.5</v>
      </c>
    </row>
    <row r="30" spans="1:10" x14ac:dyDescent="0.25">
      <c r="A30" s="6"/>
      <c r="B30" s="11">
        <v>1670</v>
      </c>
      <c r="C30" s="1" t="s">
        <v>33</v>
      </c>
      <c r="D30" s="12">
        <v>202984179</v>
      </c>
      <c r="E30" s="12">
        <v>202984179</v>
      </c>
      <c r="F30" s="19">
        <v>0</v>
      </c>
      <c r="G30" s="66">
        <v>0</v>
      </c>
    </row>
    <row r="31" spans="1:10" x14ac:dyDescent="0.25">
      <c r="A31" s="6"/>
      <c r="B31" s="11">
        <v>1675</v>
      </c>
      <c r="C31" s="1" t="s">
        <v>34</v>
      </c>
      <c r="D31" s="12">
        <v>1017358529</v>
      </c>
      <c r="E31" s="12">
        <v>1017358529</v>
      </c>
      <c r="F31" s="19">
        <v>0</v>
      </c>
      <c r="G31" s="66">
        <v>0</v>
      </c>
      <c r="I31" s="5"/>
      <c r="J31" s="5"/>
    </row>
    <row r="32" spans="1:10" x14ac:dyDescent="0.25">
      <c r="A32" s="6"/>
      <c r="B32" s="11">
        <v>1685</v>
      </c>
      <c r="C32" s="1" t="s">
        <v>35</v>
      </c>
      <c r="D32" s="12">
        <v>-893588510.18999994</v>
      </c>
      <c r="E32" s="12">
        <v>-639317641.11999989</v>
      </c>
      <c r="F32" s="19">
        <v>0.39772227874793376</v>
      </c>
      <c r="G32" s="66">
        <v>-254270869.07000005</v>
      </c>
      <c r="I32" s="15"/>
    </row>
    <row r="33" spans="1:10" s="5" customFormat="1" x14ac:dyDescent="0.25">
      <c r="A33" s="8"/>
      <c r="B33" s="24">
        <v>19</v>
      </c>
      <c r="C33" s="5" t="s">
        <v>36</v>
      </c>
      <c r="D33" s="22">
        <v>1273968231.0400002</v>
      </c>
      <c r="E33" s="22">
        <v>1470496455.6400001</v>
      </c>
      <c r="F33" s="70">
        <v>-0.13364753369260285</v>
      </c>
      <c r="G33" s="65">
        <v>-196528224.5999999</v>
      </c>
      <c r="I33" s="1"/>
      <c r="J33" s="1"/>
    </row>
    <row r="34" spans="1:10" x14ac:dyDescent="0.25">
      <c r="A34" s="6"/>
      <c r="B34" s="11">
        <v>1905</v>
      </c>
      <c r="C34" s="1" t="s">
        <v>37</v>
      </c>
      <c r="D34" s="12">
        <v>51980637.380000003</v>
      </c>
      <c r="E34" s="12">
        <v>51660936.380000003</v>
      </c>
      <c r="F34" s="19">
        <v>6.1884476434648228E-3</v>
      </c>
      <c r="G34" s="66">
        <v>319701</v>
      </c>
    </row>
    <row r="35" spans="1:10" x14ac:dyDescent="0.25">
      <c r="A35" s="6"/>
      <c r="B35" s="11">
        <v>1906</v>
      </c>
      <c r="C35" s="1" t="s">
        <v>38</v>
      </c>
      <c r="D35" s="12">
        <v>97397761</v>
      </c>
      <c r="E35" s="12">
        <v>97397761</v>
      </c>
      <c r="F35" s="19">
        <v>0</v>
      </c>
      <c r="G35" s="66">
        <v>0</v>
      </c>
    </row>
    <row r="36" spans="1:10" x14ac:dyDescent="0.25">
      <c r="A36" s="6"/>
      <c r="B36" s="11">
        <v>1907</v>
      </c>
      <c r="C36" s="1" t="s">
        <v>39</v>
      </c>
      <c r="D36" s="12">
        <v>1065041050.35</v>
      </c>
      <c r="E36" s="12">
        <v>1052162996.08</v>
      </c>
      <c r="F36" s="19">
        <v>1.2239600060046874E-2</v>
      </c>
      <c r="G36" s="66">
        <v>12878054.269999981</v>
      </c>
    </row>
    <row r="37" spans="1:10" x14ac:dyDescent="0.25">
      <c r="A37" s="6"/>
      <c r="B37" s="11">
        <v>1909</v>
      </c>
      <c r="C37" s="1" t="s">
        <v>40</v>
      </c>
      <c r="D37" s="12">
        <v>58402851</v>
      </c>
      <c r="E37" s="12">
        <v>267355331</v>
      </c>
      <c r="F37" s="19">
        <v>-0.78155344506670787</v>
      </c>
      <c r="G37" s="66">
        <v>-208952480</v>
      </c>
    </row>
    <row r="38" spans="1:10" x14ac:dyDescent="0.25">
      <c r="A38" s="6"/>
      <c r="B38" s="11">
        <v>1970</v>
      </c>
      <c r="C38" s="1" t="s">
        <v>41</v>
      </c>
      <c r="D38" s="12">
        <v>132414532.18000001</v>
      </c>
      <c r="E38" s="12">
        <v>132414532.18000001</v>
      </c>
      <c r="F38" s="19">
        <v>0</v>
      </c>
      <c r="G38" s="66">
        <v>0</v>
      </c>
      <c r="I38" s="103"/>
      <c r="J38" s="103"/>
    </row>
    <row r="39" spans="1:10" ht="16.5" thickBot="1" x14ac:dyDescent="0.3">
      <c r="A39" s="104"/>
      <c r="B39" s="105">
        <v>1975</v>
      </c>
      <c r="C39" s="71" t="s">
        <v>42</v>
      </c>
      <c r="D39" s="12">
        <v>-131268600.86999999</v>
      </c>
      <c r="E39" s="23">
        <v>-130495101</v>
      </c>
      <c r="F39" s="19">
        <v>5.927424585846941E-3</v>
      </c>
      <c r="G39" s="72">
        <v>-773499.86999998987</v>
      </c>
      <c r="I39" s="103"/>
      <c r="J39" s="103"/>
    </row>
    <row r="40" spans="1:10" s="5" customFormat="1" x14ac:dyDescent="0.25">
      <c r="A40" s="89"/>
      <c r="B40" s="90">
        <v>2</v>
      </c>
      <c r="C40" s="4" t="s">
        <v>3</v>
      </c>
      <c r="D40" s="78">
        <v>-8831712015.1600037</v>
      </c>
      <c r="E40" s="14">
        <v>-36742382667.910004</v>
      </c>
      <c r="F40" s="28">
        <v>-1</v>
      </c>
      <c r="G40" s="69">
        <v>27910670652.75</v>
      </c>
      <c r="H40" s="103"/>
      <c r="I40" s="106"/>
      <c r="J40" s="15"/>
    </row>
    <row r="41" spans="1:10" s="5" customFormat="1" x14ac:dyDescent="0.25">
      <c r="A41" s="8"/>
      <c r="B41" s="24">
        <v>23</v>
      </c>
      <c r="C41" s="5" t="s">
        <v>71</v>
      </c>
      <c r="D41" s="10">
        <v>0</v>
      </c>
      <c r="E41" s="22">
        <v>-23072015201</v>
      </c>
      <c r="F41" s="70">
        <v>-1</v>
      </c>
      <c r="G41" s="65">
        <v>23072015201</v>
      </c>
      <c r="H41" s="103"/>
      <c r="I41" s="106"/>
      <c r="J41" s="15"/>
    </row>
    <row r="42" spans="1:10" s="5" customFormat="1" x14ac:dyDescent="0.25">
      <c r="A42" s="8"/>
      <c r="B42" s="11">
        <v>2314</v>
      </c>
      <c r="C42" s="1" t="s">
        <v>75</v>
      </c>
      <c r="D42" s="15">
        <v>0</v>
      </c>
      <c r="E42" s="12">
        <v>-23072015201</v>
      </c>
      <c r="F42" s="19">
        <v>-1</v>
      </c>
      <c r="G42" s="66">
        <v>23072015201</v>
      </c>
      <c r="H42" s="103"/>
      <c r="I42" s="106"/>
      <c r="J42" s="15"/>
    </row>
    <row r="43" spans="1:10" s="5" customFormat="1" x14ac:dyDescent="0.25">
      <c r="A43" s="8"/>
      <c r="B43" s="24">
        <v>24</v>
      </c>
      <c r="C43" s="5" t="s">
        <v>43</v>
      </c>
      <c r="D43" s="10">
        <v>-5528819291.1299992</v>
      </c>
      <c r="E43" s="22">
        <v>-10889163694.039999</v>
      </c>
      <c r="F43" s="70">
        <v>-0.49226410342640858</v>
      </c>
      <c r="G43" s="65">
        <v>5360344402.9099998</v>
      </c>
      <c r="I43" s="1"/>
      <c r="J43" s="1"/>
    </row>
    <row r="44" spans="1:10" x14ac:dyDescent="0.25">
      <c r="A44" s="6"/>
      <c r="B44" s="11">
        <v>2401</v>
      </c>
      <c r="C44" s="1" t="s">
        <v>44</v>
      </c>
      <c r="D44" s="12">
        <v>-119879055.41999996</v>
      </c>
      <c r="E44" s="12">
        <v>-1034581282.46</v>
      </c>
      <c r="F44" s="19">
        <v>-0.88412794871471601</v>
      </c>
      <c r="G44" s="66">
        <v>914702227.04000008</v>
      </c>
    </row>
    <row r="45" spans="1:10" x14ac:dyDescent="0.25">
      <c r="A45" s="6"/>
      <c r="B45" s="11">
        <v>2407</v>
      </c>
      <c r="C45" s="1" t="s">
        <v>45</v>
      </c>
      <c r="D45" s="12">
        <v>-1053909731.1699998</v>
      </c>
      <c r="E45" s="12">
        <v>-1071506962.8600001</v>
      </c>
      <c r="F45" s="19">
        <v>-1.6422881325036665E-2</v>
      </c>
      <c r="G45" s="66">
        <v>17597231.690000296</v>
      </c>
      <c r="I45" s="40"/>
    </row>
    <row r="46" spans="1:10" x14ac:dyDescent="0.25">
      <c r="A46" s="6"/>
      <c r="B46" s="11">
        <v>2424</v>
      </c>
      <c r="C46" s="1" t="s">
        <v>46</v>
      </c>
      <c r="D46" s="12">
        <v>-55666243.009999998</v>
      </c>
      <c r="E46" s="12">
        <v>-788149.47000000626</v>
      </c>
      <c r="F46" s="19">
        <v>69.629043257492199</v>
      </c>
      <c r="G46" s="66">
        <v>-54878093.539999992</v>
      </c>
      <c r="I46" s="15"/>
    </row>
    <row r="47" spans="1:10" x14ac:dyDescent="0.25">
      <c r="A47" s="6"/>
      <c r="B47" s="11">
        <v>2436</v>
      </c>
      <c r="C47" s="1" t="s">
        <v>47</v>
      </c>
      <c r="D47" s="12">
        <v>-24009159.509999998</v>
      </c>
      <c r="E47" s="12">
        <v>-29244973.509999942</v>
      </c>
      <c r="F47" s="19">
        <v>-0.17903295409755204</v>
      </c>
      <c r="G47" s="66">
        <v>5235813.9999999441</v>
      </c>
    </row>
    <row r="48" spans="1:10" x14ac:dyDescent="0.25">
      <c r="A48" s="6"/>
      <c r="B48" s="11">
        <v>2440</v>
      </c>
      <c r="C48" s="1" t="s">
        <v>48</v>
      </c>
      <c r="D48" s="12">
        <v>-168092290.06999999</v>
      </c>
      <c r="E48" s="12">
        <v>-115864997.07000002</v>
      </c>
      <c r="F48" s="19">
        <v>0.45075988711626835</v>
      </c>
      <c r="G48" s="66">
        <v>-52227292.99999997</v>
      </c>
    </row>
    <row r="49" spans="1:15" x14ac:dyDescent="0.25">
      <c r="A49" s="6"/>
      <c r="B49" s="11">
        <v>2445</v>
      </c>
      <c r="C49" s="1" t="s">
        <v>49</v>
      </c>
      <c r="D49" s="12">
        <v>-34242526</v>
      </c>
      <c r="E49" s="12">
        <v>-25576729.699999988</v>
      </c>
      <c r="F49" s="19">
        <v>0</v>
      </c>
      <c r="G49" s="66">
        <v>-8665796.3000000119</v>
      </c>
      <c r="I49" s="5"/>
      <c r="J49" s="5"/>
    </row>
    <row r="50" spans="1:15" x14ac:dyDescent="0.25">
      <c r="A50" s="6"/>
      <c r="B50" s="11">
        <v>2490</v>
      </c>
      <c r="C50" s="1" t="s">
        <v>50</v>
      </c>
      <c r="D50" s="12">
        <v>-4073020285.9499998</v>
      </c>
      <c r="E50" s="12">
        <v>-8611600598.9699993</v>
      </c>
      <c r="F50" s="19">
        <v>-0.5270309811584668</v>
      </c>
      <c r="G50" s="66">
        <v>4538580313.0199995</v>
      </c>
    </row>
    <row r="51" spans="1:15" s="5" customFormat="1" x14ac:dyDescent="0.25">
      <c r="A51" s="8"/>
      <c r="B51" s="24">
        <v>25</v>
      </c>
      <c r="C51" s="5" t="s">
        <v>51</v>
      </c>
      <c r="D51" s="22">
        <v>-399032792.67000002</v>
      </c>
      <c r="E51" s="22">
        <v>-326638245.67000002</v>
      </c>
      <c r="F51" s="70">
        <v>0.221635243146449</v>
      </c>
      <c r="G51" s="65">
        <v>-72394547</v>
      </c>
    </row>
    <row r="52" spans="1:15" x14ac:dyDescent="0.25">
      <c r="A52" s="6"/>
      <c r="B52" s="11">
        <v>2511</v>
      </c>
      <c r="C52" s="1" t="s">
        <v>52</v>
      </c>
      <c r="D52" s="12">
        <v>-399032792.67000002</v>
      </c>
      <c r="E52" s="12">
        <v>-326638245.67000002</v>
      </c>
      <c r="F52" s="19">
        <v>0.221635243146449</v>
      </c>
      <c r="G52" s="66">
        <v>-72394547</v>
      </c>
    </row>
    <row r="53" spans="1:15" s="5" customFormat="1" x14ac:dyDescent="0.25">
      <c r="A53" s="8"/>
      <c r="B53" s="24">
        <v>27</v>
      </c>
      <c r="C53" s="5" t="s">
        <v>53</v>
      </c>
      <c r="D53" s="22">
        <v>-429241012</v>
      </c>
      <c r="E53" s="22">
        <v>-689703995</v>
      </c>
      <c r="F53" s="70">
        <v>-0.37764459085089108</v>
      </c>
      <c r="G53" s="65">
        <v>260462983</v>
      </c>
      <c r="I53" s="1"/>
      <c r="J53" s="1"/>
    </row>
    <row r="54" spans="1:15" x14ac:dyDescent="0.25">
      <c r="A54" s="6"/>
      <c r="B54" s="11">
        <v>2701</v>
      </c>
      <c r="C54" s="1" t="s">
        <v>54</v>
      </c>
      <c r="D54" s="12">
        <v>-155000000</v>
      </c>
      <c r="E54" s="12">
        <v>-155000000</v>
      </c>
      <c r="F54" s="19">
        <v>0</v>
      </c>
      <c r="G54" s="66">
        <v>0</v>
      </c>
      <c r="I54" s="5"/>
      <c r="J54" s="5"/>
    </row>
    <row r="55" spans="1:15" x14ac:dyDescent="0.25">
      <c r="A55" s="6"/>
      <c r="B55" s="11">
        <v>2790</v>
      </c>
      <c r="C55" s="1" t="s">
        <v>55</v>
      </c>
      <c r="D55" s="12">
        <v>-274241012</v>
      </c>
      <c r="E55" s="12">
        <v>-534703995</v>
      </c>
      <c r="F55" s="19">
        <v>-0.48711620903449582</v>
      </c>
      <c r="G55" s="66">
        <v>260462983</v>
      </c>
    </row>
    <row r="56" spans="1:15" s="5" customFormat="1" x14ac:dyDescent="0.25">
      <c r="A56" s="8"/>
      <c r="B56" s="24">
        <v>29</v>
      </c>
      <c r="C56" s="5" t="s">
        <v>56</v>
      </c>
      <c r="D56" s="22">
        <v>-2474618919.3600044</v>
      </c>
      <c r="E56" s="22">
        <v>-1764861532.2000089</v>
      </c>
      <c r="F56" s="70">
        <v>0.40216038154292999</v>
      </c>
      <c r="G56" s="65">
        <v>-709757387.15999556</v>
      </c>
    </row>
    <row r="57" spans="1:15" x14ac:dyDescent="0.25">
      <c r="A57" s="6"/>
      <c r="B57" s="11">
        <v>2901</v>
      </c>
      <c r="C57" s="1" t="s">
        <v>57</v>
      </c>
      <c r="D57" s="12">
        <v>-314841518</v>
      </c>
      <c r="E57" s="12">
        <v>-314841518</v>
      </c>
      <c r="F57" s="19">
        <v>0</v>
      </c>
      <c r="G57" s="66">
        <v>0</v>
      </c>
      <c r="I57" s="5"/>
      <c r="J57" s="5"/>
    </row>
    <row r="58" spans="1:15" ht="16.5" thickBot="1" x14ac:dyDescent="0.3">
      <c r="A58" s="104"/>
      <c r="B58" s="105">
        <v>2902</v>
      </c>
      <c r="C58" s="71" t="s">
        <v>58</v>
      </c>
      <c r="D58" s="23">
        <v>-2159777401.3600044</v>
      </c>
      <c r="E58" s="23">
        <v>-1450020014.2000089</v>
      </c>
      <c r="F58" s="87">
        <v>0.48948109695684172</v>
      </c>
      <c r="G58" s="72">
        <v>-709757387.15999556</v>
      </c>
    </row>
    <row r="59" spans="1:15" s="5" customFormat="1" x14ac:dyDescent="0.25">
      <c r="A59" s="8"/>
      <c r="B59" s="24">
        <v>3</v>
      </c>
      <c r="C59" s="5" t="s">
        <v>5</v>
      </c>
      <c r="D59" s="10">
        <v>-4168848734.5900002</v>
      </c>
      <c r="E59" s="22">
        <v>-3422964386.5</v>
      </c>
      <c r="F59" s="70">
        <v>0.21790596216301017</v>
      </c>
      <c r="G59" s="65">
        <v>-745884348.09000015</v>
      </c>
      <c r="I59" s="1"/>
      <c r="J59" s="1"/>
    </row>
    <row r="60" spans="1:15" s="5" customFormat="1" x14ac:dyDescent="0.25">
      <c r="A60" s="8"/>
      <c r="B60" s="24">
        <v>32</v>
      </c>
      <c r="C60" s="5" t="s">
        <v>59</v>
      </c>
      <c r="D60" s="10">
        <v>-4168848734.5900002</v>
      </c>
      <c r="E60" s="22">
        <v>-3422964386.5</v>
      </c>
      <c r="F60" s="70">
        <v>0.21790596216301017</v>
      </c>
      <c r="G60" s="65">
        <v>-745884348.09000015</v>
      </c>
      <c r="I60" s="1"/>
      <c r="J60" s="1"/>
    </row>
    <row r="61" spans="1:15" x14ac:dyDescent="0.25">
      <c r="A61" s="6"/>
      <c r="B61" s="11">
        <v>3204</v>
      </c>
      <c r="C61" s="1" t="s">
        <v>60</v>
      </c>
      <c r="D61" s="12">
        <v>-1500000000</v>
      </c>
      <c r="E61" s="12">
        <v>-1500000000</v>
      </c>
      <c r="F61" s="19">
        <v>0</v>
      </c>
      <c r="G61" s="66">
        <v>0</v>
      </c>
    </row>
    <row r="62" spans="1:15" x14ac:dyDescent="0.25">
      <c r="A62" s="6"/>
      <c r="B62" s="11">
        <v>3215</v>
      </c>
      <c r="C62" s="1" t="s">
        <v>123</v>
      </c>
      <c r="D62" s="15">
        <v>0</v>
      </c>
      <c r="E62" s="12">
        <v>-130598027</v>
      </c>
      <c r="F62" s="19">
        <v>-1</v>
      </c>
      <c r="G62" s="66">
        <v>130598027</v>
      </c>
    </row>
    <row r="63" spans="1:15" x14ac:dyDescent="0.25">
      <c r="A63" s="6"/>
      <c r="B63" s="11">
        <v>3225</v>
      </c>
      <c r="C63" s="1" t="s">
        <v>61</v>
      </c>
      <c r="D63" s="12">
        <v>-2674715505.0599999</v>
      </c>
      <c r="E63" s="12">
        <v>-2072311816.8099999</v>
      </c>
      <c r="F63" s="19">
        <v>0.29069162437982254</v>
      </c>
      <c r="G63" s="66">
        <v>-602403688.25</v>
      </c>
      <c r="L63" s="15"/>
    </row>
    <row r="64" spans="1:15" ht="16.5" thickBot="1" x14ac:dyDescent="0.3">
      <c r="A64" s="6"/>
      <c r="C64" s="1" t="s">
        <v>62</v>
      </c>
      <c r="D64" s="12">
        <v>5866770.4700000286</v>
      </c>
      <c r="E64" s="12">
        <v>279945457.31000006</v>
      </c>
      <c r="F64" s="19">
        <v>-0.97904316602821884</v>
      </c>
      <c r="G64" s="66">
        <v>-274078686.84000003</v>
      </c>
      <c r="O64" s="107"/>
    </row>
    <row r="65" spans="1:15" x14ac:dyDescent="0.25">
      <c r="A65" s="73"/>
      <c r="B65" s="43"/>
      <c r="C65" s="74"/>
      <c r="D65" s="74"/>
      <c r="E65" s="74"/>
      <c r="F65" s="124"/>
      <c r="G65" s="125"/>
      <c r="O65" s="15"/>
    </row>
    <row r="66" spans="1:15" x14ac:dyDescent="0.25">
      <c r="A66" s="33"/>
      <c r="B66" s="1"/>
      <c r="C66" s="75"/>
      <c r="D66" s="75"/>
      <c r="E66" s="75"/>
      <c r="F66" s="118"/>
      <c r="G66" s="118"/>
    </row>
    <row r="67" spans="1:15" x14ac:dyDescent="0.25">
      <c r="A67" s="33"/>
      <c r="B67" s="1"/>
      <c r="F67" s="114"/>
      <c r="G67" s="114"/>
    </row>
    <row r="68" spans="1:15" x14ac:dyDescent="0.25">
      <c r="A68" s="33"/>
      <c r="B68" s="1"/>
      <c r="F68" s="93"/>
      <c r="G68" s="94"/>
    </row>
    <row r="69" spans="1:15" x14ac:dyDescent="0.25">
      <c r="A69" s="119" t="s">
        <v>63</v>
      </c>
      <c r="B69" s="120"/>
      <c r="C69" s="120"/>
      <c r="D69" s="120"/>
      <c r="E69" s="120"/>
      <c r="F69" s="120"/>
      <c r="G69" s="121"/>
    </row>
    <row r="70" spans="1:15" x14ac:dyDescent="0.25">
      <c r="A70" s="119" t="s">
        <v>64</v>
      </c>
      <c r="B70" s="120"/>
      <c r="C70" s="120"/>
      <c r="D70" s="120"/>
      <c r="E70" s="120"/>
      <c r="F70" s="120"/>
      <c r="G70" s="121"/>
    </row>
    <row r="71" spans="1:15" x14ac:dyDescent="0.25">
      <c r="A71" s="88"/>
      <c r="B71" s="59"/>
      <c r="C71" s="24" t="s">
        <v>65</v>
      </c>
      <c r="D71" s="24"/>
      <c r="E71" s="120" t="s">
        <v>66</v>
      </c>
      <c r="F71" s="120"/>
      <c r="G71" s="76"/>
    </row>
    <row r="72" spans="1:15" x14ac:dyDescent="0.25">
      <c r="A72" s="33"/>
      <c r="B72" s="1"/>
      <c r="E72" s="122" t="s">
        <v>67</v>
      </c>
      <c r="F72" s="122"/>
      <c r="G72" s="123"/>
    </row>
    <row r="73" spans="1:15" x14ac:dyDescent="0.25">
      <c r="A73" s="33"/>
      <c r="B73" s="1"/>
      <c r="F73" s="114"/>
      <c r="G73" s="114"/>
    </row>
    <row r="74" spans="1:15" s="108" customFormat="1" ht="16.5" thickBot="1" x14ac:dyDescent="0.3">
      <c r="A74" s="115"/>
      <c r="B74" s="116"/>
      <c r="C74" s="116"/>
      <c r="D74" s="116"/>
      <c r="E74" s="116"/>
      <c r="F74" s="116"/>
      <c r="G74" s="117"/>
      <c r="I74" s="1"/>
      <c r="J74" s="1"/>
    </row>
    <row r="75" spans="1:15" x14ac:dyDescent="0.25">
      <c r="C75" s="1" t="s">
        <v>68</v>
      </c>
    </row>
  </sheetData>
  <mergeCells count="14">
    <mergeCell ref="F65:G65"/>
    <mergeCell ref="A2:G2"/>
    <mergeCell ref="A4:G4"/>
    <mergeCell ref="A5:G5"/>
    <mergeCell ref="A6:G6"/>
    <mergeCell ref="A7:G7"/>
    <mergeCell ref="F73:G73"/>
    <mergeCell ref="A74:G74"/>
    <mergeCell ref="F66:G66"/>
    <mergeCell ref="F67:G67"/>
    <mergeCell ref="A69:G69"/>
    <mergeCell ref="A70:G70"/>
    <mergeCell ref="E71:F71"/>
    <mergeCell ref="E72:G72"/>
  </mergeCells>
  <pageMargins left="0.78740157480314965" right="0.23622047244094491" top="0.74803149606299213" bottom="0.74803149606299213" header="0.31496062992125984" footer="0.31496062992125984"/>
  <pageSetup scale="5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DBE0-600A-40B2-B13A-8C89EA4DF2F7}">
  <sheetPr>
    <tabColor rgb="FF00B0F0"/>
  </sheetPr>
  <dimension ref="A1:J51"/>
  <sheetViews>
    <sheetView zoomScale="85" zoomScaleNormal="85" workbookViewId="0">
      <selection activeCell="G24" sqref="G24"/>
    </sheetView>
  </sheetViews>
  <sheetFormatPr baseColWidth="10" defaultColWidth="11.42578125" defaultRowHeight="15.75" x14ac:dyDescent="0.25"/>
  <cols>
    <col min="1" max="1" width="3.85546875" style="11" customWidth="1"/>
    <col min="2" max="2" width="9" style="11" customWidth="1"/>
    <col min="3" max="3" width="84.28515625" style="11" bestFit="1" customWidth="1"/>
    <col min="4" max="4" width="19.5703125" style="11" customWidth="1"/>
    <col min="5" max="5" width="16.28515625" style="1" customWidth="1"/>
    <col min="6" max="6" width="17.5703125" style="84" bestFit="1" customWidth="1"/>
    <col min="7" max="7" width="14.140625" style="1" customWidth="1"/>
    <col min="8" max="8" width="11.42578125" style="1"/>
    <col min="9" max="9" width="12.85546875" style="1" bestFit="1" customWidth="1"/>
    <col min="10" max="10" width="16.140625" style="1" bestFit="1" customWidth="1"/>
    <col min="11" max="250" width="11.42578125" style="1"/>
    <col min="251" max="251" width="23.28515625" style="1" customWidth="1"/>
    <col min="252" max="252" width="74.140625" style="1" bestFit="1" customWidth="1"/>
    <col min="253" max="254" width="17.5703125" style="1" bestFit="1" customWidth="1"/>
    <col min="255" max="255" width="14.140625" style="1" customWidth="1"/>
    <col min="256" max="256" width="17.85546875" style="1" customWidth="1"/>
    <col min="257" max="506" width="11.42578125" style="1"/>
    <col min="507" max="507" width="23.28515625" style="1" customWidth="1"/>
    <col min="508" max="508" width="74.140625" style="1" bestFit="1" customWidth="1"/>
    <col min="509" max="510" width="17.5703125" style="1" bestFit="1" customWidth="1"/>
    <col min="511" max="511" width="14.140625" style="1" customWidth="1"/>
    <col min="512" max="512" width="17.85546875" style="1" customWidth="1"/>
    <col min="513" max="762" width="11.42578125" style="1"/>
    <col min="763" max="763" width="23.28515625" style="1" customWidth="1"/>
    <col min="764" max="764" width="74.140625" style="1" bestFit="1" customWidth="1"/>
    <col min="765" max="766" width="17.5703125" style="1" bestFit="1" customWidth="1"/>
    <col min="767" max="767" width="14.140625" style="1" customWidth="1"/>
    <col min="768" max="768" width="17.85546875" style="1" customWidth="1"/>
    <col min="769" max="1018" width="11.42578125" style="1"/>
    <col min="1019" max="1019" width="23.28515625" style="1" customWidth="1"/>
    <col min="1020" max="1020" width="74.140625" style="1" bestFit="1" customWidth="1"/>
    <col min="1021" max="1022" width="17.5703125" style="1" bestFit="1" customWidth="1"/>
    <col min="1023" max="1023" width="14.140625" style="1" customWidth="1"/>
    <col min="1024" max="1024" width="17.85546875" style="1" customWidth="1"/>
    <col min="1025" max="1274" width="11.42578125" style="1"/>
    <col min="1275" max="1275" width="23.28515625" style="1" customWidth="1"/>
    <col min="1276" max="1276" width="74.140625" style="1" bestFit="1" customWidth="1"/>
    <col min="1277" max="1278" width="17.5703125" style="1" bestFit="1" customWidth="1"/>
    <col min="1279" max="1279" width="14.140625" style="1" customWidth="1"/>
    <col min="1280" max="1280" width="17.85546875" style="1" customWidth="1"/>
    <col min="1281" max="1530" width="11.42578125" style="1"/>
    <col min="1531" max="1531" width="23.28515625" style="1" customWidth="1"/>
    <col min="1532" max="1532" width="74.140625" style="1" bestFit="1" customWidth="1"/>
    <col min="1533" max="1534" width="17.5703125" style="1" bestFit="1" customWidth="1"/>
    <col min="1535" max="1535" width="14.140625" style="1" customWidth="1"/>
    <col min="1536" max="1536" width="17.85546875" style="1" customWidth="1"/>
    <col min="1537" max="1786" width="11.42578125" style="1"/>
    <col min="1787" max="1787" width="23.28515625" style="1" customWidth="1"/>
    <col min="1788" max="1788" width="74.140625" style="1" bestFit="1" customWidth="1"/>
    <col min="1789" max="1790" width="17.5703125" style="1" bestFit="1" customWidth="1"/>
    <col min="1791" max="1791" width="14.140625" style="1" customWidth="1"/>
    <col min="1792" max="1792" width="17.85546875" style="1" customWidth="1"/>
    <col min="1793" max="2042" width="11.42578125" style="1"/>
    <col min="2043" max="2043" width="23.28515625" style="1" customWidth="1"/>
    <col min="2044" max="2044" width="74.140625" style="1" bestFit="1" customWidth="1"/>
    <col min="2045" max="2046" width="17.5703125" style="1" bestFit="1" customWidth="1"/>
    <col min="2047" max="2047" width="14.140625" style="1" customWidth="1"/>
    <col min="2048" max="2048" width="17.85546875" style="1" customWidth="1"/>
    <col min="2049" max="2298" width="11.42578125" style="1"/>
    <col min="2299" max="2299" width="23.28515625" style="1" customWidth="1"/>
    <col min="2300" max="2300" width="74.140625" style="1" bestFit="1" customWidth="1"/>
    <col min="2301" max="2302" width="17.5703125" style="1" bestFit="1" customWidth="1"/>
    <col min="2303" max="2303" width="14.140625" style="1" customWidth="1"/>
    <col min="2304" max="2304" width="17.85546875" style="1" customWidth="1"/>
    <col min="2305" max="2554" width="11.42578125" style="1"/>
    <col min="2555" max="2555" width="23.28515625" style="1" customWidth="1"/>
    <col min="2556" max="2556" width="74.140625" style="1" bestFit="1" customWidth="1"/>
    <col min="2557" max="2558" width="17.5703125" style="1" bestFit="1" customWidth="1"/>
    <col min="2559" max="2559" width="14.140625" style="1" customWidth="1"/>
    <col min="2560" max="2560" width="17.85546875" style="1" customWidth="1"/>
    <col min="2561" max="2810" width="11.42578125" style="1"/>
    <col min="2811" max="2811" width="23.28515625" style="1" customWidth="1"/>
    <col min="2812" max="2812" width="74.140625" style="1" bestFit="1" customWidth="1"/>
    <col min="2813" max="2814" width="17.5703125" style="1" bestFit="1" customWidth="1"/>
    <col min="2815" max="2815" width="14.140625" style="1" customWidth="1"/>
    <col min="2816" max="2816" width="17.85546875" style="1" customWidth="1"/>
    <col min="2817" max="3066" width="11.42578125" style="1"/>
    <col min="3067" max="3067" width="23.28515625" style="1" customWidth="1"/>
    <col min="3068" max="3068" width="74.140625" style="1" bestFit="1" customWidth="1"/>
    <col min="3069" max="3070" width="17.5703125" style="1" bestFit="1" customWidth="1"/>
    <col min="3071" max="3071" width="14.140625" style="1" customWidth="1"/>
    <col min="3072" max="3072" width="17.85546875" style="1" customWidth="1"/>
    <col min="3073" max="3322" width="11.42578125" style="1"/>
    <col min="3323" max="3323" width="23.28515625" style="1" customWidth="1"/>
    <col min="3324" max="3324" width="74.140625" style="1" bestFit="1" customWidth="1"/>
    <col min="3325" max="3326" width="17.5703125" style="1" bestFit="1" customWidth="1"/>
    <col min="3327" max="3327" width="14.140625" style="1" customWidth="1"/>
    <col min="3328" max="3328" width="17.85546875" style="1" customWidth="1"/>
    <col min="3329" max="3578" width="11.42578125" style="1"/>
    <col min="3579" max="3579" width="23.28515625" style="1" customWidth="1"/>
    <col min="3580" max="3580" width="74.140625" style="1" bestFit="1" customWidth="1"/>
    <col min="3581" max="3582" width="17.5703125" style="1" bestFit="1" customWidth="1"/>
    <col min="3583" max="3583" width="14.140625" style="1" customWidth="1"/>
    <col min="3584" max="3584" width="17.85546875" style="1" customWidth="1"/>
    <col min="3585" max="3834" width="11.42578125" style="1"/>
    <col min="3835" max="3835" width="23.28515625" style="1" customWidth="1"/>
    <col min="3836" max="3836" width="74.140625" style="1" bestFit="1" customWidth="1"/>
    <col min="3837" max="3838" width="17.5703125" style="1" bestFit="1" customWidth="1"/>
    <col min="3839" max="3839" width="14.140625" style="1" customWidth="1"/>
    <col min="3840" max="3840" width="17.85546875" style="1" customWidth="1"/>
    <col min="3841" max="4090" width="11.42578125" style="1"/>
    <col min="4091" max="4091" width="23.28515625" style="1" customWidth="1"/>
    <col min="4092" max="4092" width="74.140625" style="1" bestFit="1" customWidth="1"/>
    <col min="4093" max="4094" width="17.5703125" style="1" bestFit="1" customWidth="1"/>
    <col min="4095" max="4095" width="14.140625" style="1" customWidth="1"/>
    <col min="4096" max="4096" width="17.85546875" style="1" customWidth="1"/>
    <col min="4097" max="4346" width="11.42578125" style="1"/>
    <col min="4347" max="4347" width="23.28515625" style="1" customWidth="1"/>
    <col min="4348" max="4348" width="74.140625" style="1" bestFit="1" customWidth="1"/>
    <col min="4349" max="4350" width="17.5703125" style="1" bestFit="1" customWidth="1"/>
    <col min="4351" max="4351" width="14.140625" style="1" customWidth="1"/>
    <col min="4352" max="4352" width="17.85546875" style="1" customWidth="1"/>
    <col min="4353" max="4602" width="11.42578125" style="1"/>
    <col min="4603" max="4603" width="23.28515625" style="1" customWidth="1"/>
    <col min="4604" max="4604" width="74.140625" style="1" bestFit="1" customWidth="1"/>
    <col min="4605" max="4606" width="17.5703125" style="1" bestFit="1" customWidth="1"/>
    <col min="4607" max="4607" width="14.140625" style="1" customWidth="1"/>
    <col min="4608" max="4608" width="17.85546875" style="1" customWidth="1"/>
    <col min="4609" max="4858" width="11.42578125" style="1"/>
    <col min="4859" max="4859" width="23.28515625" style="1" customWidth="1"/>
    <col min="4860" max="4860" width="74.140625" style="1" bestFit="1" customWidth="1"/>
    <col min="4861" max="4862" width="17.5703125" style="1" bestFit="1" customWidth="1"/>
    <col min="4863" max="4863" width="14.140625" style="1" customWidth="1"/>
    <col min="4864" max="4864" width="17.85546875" style="1" customWidth="1"/>
    <col min="4865" max="5114" width="11.42578125" style="1"/>
    <col min="5115" max="5115" width="23.28515625" style="1" customWidth="1"/>
    <col min="5116" max="5116" width="74.140625" style="1" bestFit="1" customWidth="1"/>
    <col min="5117" max="5118" width="17.5703125" style="1" bestFit="1" customWidth="1"/>
    <col min="5119" max="5119" width="14.140625" style="1" customWidth="1"/>
    <col min="5120" max="5120" width="17.85546875" style="1" customWidth="1"/>
    <col min="5121" max="5370" width="11.42578125" style="1"/>
    <col min="5371" max="5371" width="23.28515625" style="1" customWidth="1"/>
    <col min="5372" max="5372" width="74.140625" style="1" bestFit="1" customWidth="1"/>
    <col min="5373" max="5374" width="17.5703125" style="1" bestFit="1" customWidth="1"/>
    <col min="5375" max="5375" width="14.140625" style="1" customWidth="1"/>
    <col min="5376" max="5376" width="17.85546875" style="1" customWidth="1"/>
    <col min="5377" max="5626" width="11.42578125" style="1"/>
    <col min="5627" max="5627" width="23.28515625" style="1" customWidth="1"/>
    <col min="5628" max="5628" width="74.140625" style="1" bestFit="1" customWidth="1"/>
    <col min="5629" max="5630" width="17.5703125" style="1" bestFit="1" customWidth="1"/>
    <col min="5631" max="5631" width="14.140625" style="1" customWidth="1"/>
    <col min="5632" max="5632" width="17.85546875" style="1" customWidth="1"/>
    <col min="5633" max="5882" width="11.42578125" style="1"/>
    <col min="5883" max="5883" width="23.28515625" style="1" customWidth="1"/>
    <col min="5884" max="5884" width="74.140625" style="1" bestFit="1" customWidth="1"/>
    <col min="5885" max="5886" width="17.5703125" style="1" bestFit="1" customWidth="1"/>
    <col min="5887" max="5887" width="14.140625" style="1" customWidth="1"/>
    <col min="5888" max="5888" width="17.85546875" style="1" customWidth="1"/>
    <col min="5889" max="6138" width="11.42578125" style="1"/>
    <col min="6139" max="6139" width="23.28515625" style="1" customWidth="1"/>
    <col min="6140" max="6140" width="74.140625" style="1" bestFit="1" customWidth="1"/>
    <col min="6141" max="6142" width="17.5703125" style="1" bestFit="1" customWidth="1"/>
    <col min="6143" max="6143" width="14.140625" style="1" customWidth="1"/>
    <col min="6144" max="6144" width="17.85546875" style="1" customWidth="1"/>
    <col min="6145" max="6394" width="11.42578125" style="1"/>
    <col min="6395" max="6395" width="23.28515625" style="1" customWidth="1"/>
    <col min="6396" max="6396" width="74.140625" style="1" bestFit="1" customWidth="1"/>
    <col min="6397" max="6398" width="17.5703125" style="1" bestFit="1" customWidth="1"/>
    <col min="6399" max="6399" width="14.140625" style="1" customWidth="1"/>
    <col min="6400" max="6400" width="17.85546875" style="1" customWidth="1"/>
    <col min="6401" max="6650" width="11.42578125" style="1"/>
    <col min="6651" max="6651" width="23.28515625" style="1" customWidth="1"/>
    <col min="6652" max="6652" width="74.140625" style="1" bestFit="1" customWidth="1"/>
    <col min="6653" max="6654" width="17.5703125" style="1" bestFit="1" customWidth="1"/>
    <col min="6655" max="6655" width="14.140625" style="1" customWidth="1"/>
    <col min="6656" max="6656" width="17.85546875" style="1" customWidth="1"/>
    <col min="6657" max="6906" width="11.42578125" style="1"/>
    <col min="6907" max="6907" width="23.28515625" style="1" customWidth="1"/>
    <col min="6908" max="6908" width="74.140625" style="1" bestFit="1" customWidth="1"/>
    <col min="6909" max="6910" width="17.5703125" style="1" bestFit="1" customWidth="1"/>
    <col min="6911" max="6911" width="14.140625" style="1" customWidth="1"/>
    <col min="6912" max="6912" width="17.85546875" style="1" customWidth="1"/>
    <col min="6913" max="7162" width="11.42578125" style="1"/>
    <col min="7163" max="7163" width="23.28515625" style="1" customWidth="1"/>
    <col min="7164" max="7164" width="74.140625" style="1" bestFit="1" customWidth="1"/>
    <col min="7165" max="7166" width="17.5703125" style="1" bestFit="1" customWidth="1"/>
    <col min="7167" max="7167" width="14.140625" style="1" customWidth="1"/>
    <col min="7168" max="7168" width="17.85546875" style="1" customWidth="1"/>
    <col min="7169" max="7418" width="11.42578125" style="1"/>
    <col min="7419" max="7419" width="23.28515625" style="1" customWidth="1"/>
    <col min="7420" max="7420" width="74.140625" style="1" bestFit="1" customWidth="1"/>
    <col min="7421" max="7422" width="17.5703125" style="1" bestFit="1" customWidth="1"/>
    <col min="7423" max="7423" width="14.140625" style="1" customWidth="1"/>
    <col min="7424" max="7424" width="17.85546875" style="1" customWidth="1"/>
    <col min="7425" max="7674" width="11.42578125" style="1"/>
    <col min="7675" max="7675" width="23.28515625" style="1" customWidth="1"/>
    <col min="7676" max="7676" width="74.140625" style="1" bestFit="1" customWidth="1"/>
    <col min="7677" max="7678" width="17.5703125" style="1" bestFit="1" customWidth="1"/>
    <col min="7679" max="7679" width="14.140625" style="1" customWidth="1"/>
    <col min="7680" max="7680" width="17.85546875" style="1" customWidth="1"/>
    <col min="7681" max="7930" width="11.42578125" style="1"/>
    <col min="7931" max="7931" width="23.28515625" style="1" customWidth="1"/>
    <col min="7932" max="7932" width="74.140625" style="1" bestFit="1" customWidth="1"/>
    <col min="7933" max="7934" width="17.5703125" style="1" bestFit="1" customWidth="1"/>
    <col min="7935" max="7935" width="14.140625" style="1" customWidth="1"/>
    <col min="7936" max="7936" width="17.85546875" style="1" customWidth="1"/>
    <col min="7937" max="8186" width="11.42578125" style="1"/>
    <col min="8187" max="8187" width="23.28515625" style="1" customWidth="1"/>
    <col min="8188" max="8188" width="74.140625" style="1" bestFit="1" customWidth="1"/>
    <col min="8189" max="8190" width="17.5703125" style="1" bestFit="1" customWidth="1"/>
    <col min="8191" max="8191" width="14.140625" style="1" customWidth="1"/>
    <col min="8192" max="8192" width="17.85546875" style="1" customWidth="1"/>
    <col min="8193" max="8442" width="11.42578125" style="1"/>
    <col min="8443" max="8443" width="23.28515625" style="1" customWidth="1"/>
    <col min="8444" max="8444" width="74.140625" style="1" bestFit="1" customWidth="1"/>
    <col min="8445" max="8446" width="17.5703125" style="1" bestFit="1" customWidth="1"/>
    <col min="8447" max="8447" width="14.140625" style="1" customWidth="1"/>
    <col min="8448" max="8448" width="17.85546875" style="1" customWidth="1"/>
    <col min="8449" max="8698" width="11.42578125" style="1"/>
    <col min="8699" max="8699" width="23.28515625" style="1" customWidth="1"/>
    <col min="8700" max="8700" width="74.140625" style="1" bestFit="1" customWidth="1"/>
    <col min="8701" max="8702" width="17.5703125" style="1" bestFit="1" customWidth="1"/>
    <col min="8703" max="8703" width="14.140625" style="1" customWidth="1"/>
    <col min="8704" max="8704" width="17.85546875" style="1" customWidth="1"/>
    <col min="8705" max="8954" width="11.42578125" style="1"/>
    <col min="8955" max="8955" width="23.28515625" style="1" customWidth="1"/>
    <col min="8956" max="8956" width="74.140625" style="1" bestFit="1" customWidth="1"/>
    <col min="8957" max="8958" width="17.5703125" style="1" bestFit="1" customWidth="1"/>
    <col min="8959" max="8959" width="14.140625" style="1" customWidth="1"/>
    <col min="8960" max="8960" width="17.85546875" style="1" customWidth="1"/>
    <col min="8961" max="9210" width="11.42578125" style="1"/>
    <col min="9211" max="9211" width="23.28515625" style="1" customWidth="1"/>
    <col min="9212" max="9212" width="74.140625" style="1" bestFit="1" customWidth="1"/>
    <col min="9213" max="9214" width="17.5703125" style="1" bestFit="1" customWidth="1"/>
    <col min="9215" max="9215" width="14.140625" style="1" customWidth="1"/>
    <col min="9216" max="9216" width="17.85546875" style="1" customWidth="1"/>
    <col min="9217" max="9466" width="11.42578125" style="1"/>
    <col min="9467" max="9467" width="23.28515625" style="1" customWidth="1"/>
    <col min="9468" max="9468" width="74.140625" style="1" bestFit="1" customWidth="1"/>
    <col min="9469" max="9470" width="17.5703125" style="1" bestFit="1" customWidth="1"/>
    <col min="9471" max="9471" width="14.140625" style="1" customWidth="1"/>
    <col min="9472" max="9472" width="17.85546875" style="1" customWidth="1"/>
    <col min="9473" max="9722" width="11.42578125" style="1"/>
    <col min="9723" max="9723" width="23.28515625" style="1" customWidth="1"/>
    <col min="9724" max="9724" width="74.140625" style="1" bestFit="1" customWidth="1"/>
    <col min="9725" max="9726" width="17.5703125" style="1" bestFit="1" customWidth="1"/>
    <col min="9727" max="9727" width="14.140625" style="1" customWidth="1"/>
    <col min="9728" max="9728" width="17.85546875" style="1" customWidth="1"/>
    <col min="9729" max="9978" width="11.42578125" style="1"/>
    <col min="9979" max="9979" width="23.28515625" style="1" customWidth="1"/>
    <col min="9980" max="9980" width="74.140625" style="1" bestFit="1" customWidth="1"/>
    <col min="9981" max="9982" width="17.5703125" style="1" bestFit="1" customWidth="1"/>
    <col min="9983" max="9983" width="14.140625" style="1" customWidth="1"/>
    <col min="9984" max="9984" width="17.85546875" style="1" customWidth="1"/>
    <col min="9985" max="10234" width="11.42578125" style="1"/>
    <col min="10235" max="10235" width="23.28515625" style="1" customWidth="1"/>
    <col min="10236" max="10236" width="74.140625" style="1" bestFit="1" customWidth="1"/>
    <col min="10237" max="10238" width="17.5703125" style="1" bestFit="1" customWidth="1"/>
    <col min="10239" max="10239" width="14.140625" style="1" customWidth="1"/>
    <col min="10240" max="10240" width="17.85546875" style="1" customWidth="1"/>
    <col min="10241" max="10490" width="11.42578125" style="1"/>
    <col min="10491" max="10491" width="23.28515625" style="1" customWidth="1"/>
    <col min="10492" max="10492" width="74.140625" style="1" bestFit="1" customWidth="1"/>
    <col min="10493" max="10494" width="17.5703125" style="1" bestFit="1" customWidth="1"/>
    <col min="10495" max="10495" width="14.140625" style="1" customWidth="1"/>
    <col min="10496" max="10496" width="17.85546875" style="1" customWidth="1"/>
    <col min="10497" max="10746" width="11.42578125" style="1"/>
    <col min="10747" max="10747" width="23.28515625" style="1" customWidth="1"/>
    <col min="10748" max="10748" width="74.140625" style="1" bestFit="1" customWidth="1"/>
    <col min="10749" max="10750" width="17.5703125" style="1" bestFit="1" customWidth="1"/>
    <col min="10751" max="10751" width="14.140625" style="1" customWidth="1"/>
    <col min="10752" max="10752" width="17.85546875" style="1" customWidth="1"/>
    <col min="10753" max="11002" width="11.42578125" style="1"/>
    <col min="11003" max="11003" width="23.28515625" style="1" customWidth="1"/>
    <col min="11004" max="11004" width="74.140625" style="1" bestFit="1" customWidth="1"/>
    <col min="11005" max="11006" width="17.5703125" style="1" bestFit="1" customWidth="1"/>
    <col min="11007" max="11007" width="14.140625" style="1" customWidth="1"/>
    <col min="11008" max="11008" width="17.85546875" style="1" customWidth="1"/>
    <col min="11009" max="11258" width="11.42578125" style="1"/>
    <col min="11259" max="11259" width="23.28515625" style="1" customWidth="1"/>
    <col min="11260" max="11260" width="74.140625" style="1" bestFit="1" customWidth="1"/>
    <col min="11261" max="11262" width="17.5703125" style="1" bestFit="1" customWidth="1"/>
    <col min="11263" max="11263" width="14.140625" style="1" customWidth="1"/>
    <col min="11264" max="11264" width="17.85546875" style="1" customWidth="1"/>
    <col min="11265" max="11514" width="11.42578125" style="1"/>
    <col min="11515" max="11515" width="23.28515625" style="1" customWidth="1"/>
    <col min="11516" max="11516" width="74.140625" style="1" bestFit="1" customWidth="1"/>
    <col min="11517" max="11518" width="17.5703125" style="1" bestFit="1" customWidth="1"/>
    <col min="11519" max="11519" width="14.140625" style="1" customWidth="1"/>
    <col min="11520" max="11520" width="17.85546875" style="1" customWidth="1"/>
    <col min="11521" max="11770" width="11.42578125" style="1"/>
    <col min="11771" max="11771" width="23.28515625" style="1" customWidth="1"/>
    <col min="11772" max="11772" width="74.140625" style="1" bestFit="1" customWidth="1"/>
    <col min="11773" max="11774" width="17.5703125" style="1" bestFit="1" customWidth="1"/>
    <col min="11775" max="11775" width="14.140625" style="1" customWidth="1"/>
    <col min="11776" max="11776" width="17.85546875" style="1" customWidth="1"/>
    <col min="11777" max="12026" width="11.42578125" style="1"/>
    <col min="12027" max="12027" width="23.28515625" style="1" customWidth="1"/>
    <col min="12028" max="12028" width="74.140625" style="1" bestFit="1" customWidth="1"/>
    <col min="12029" max="12030" width="17.5703125" style="1" bestFit="1" customWidth="1"/>
    <col min="12031" max="12031" width="14.140625" style="1" customWidth="1"/>
    <col min="12032" max="12032" width="17.85546875" style="1" customWidth="1"/>
    <col min="12033" max="12282" width="11.42578125" style="1"/>
    <col min="12283" max="12283" width="23.28515625" style="1" customWidth="1"/>
    <col min="12284" max="12284" width="74.140625" style="1" bestFit="1" customWidth="1"/>
    <col min="12285" max="12286" width="17.5703125" style="1" bestFit="1" customWidth="1"/>
    <col min="12287" max="12287" width="14.140625" style="1" customWidth="1"/>
    <col min="12288" max="12288" width="17.85546875" style="1" customWidth="1"/>
    <col min="12289" max="12538" width="11.42578125" style="1"/>
    <col min="12539" max="12539" width="23.28515625" style="1" customWidth="1"/>
    <col min="12540" max="12540" width="74.140625" style="1" bestFit="1" customWidth="1"/>
    <col min="12541" max="12542" width="17.5703125" style="1" bestFit="1" customWidth="1"/>
    <col min="12543" max="12543" width="14.140625" style="1" customWidth="1"/>
    <col min="12544" max="12544" width="17.85546875" style="1" customWidth="1"/>
    <col min="12545" max="12794" width="11.42578125" style="1"/>
    <col min="12795" max="12795" width="23.28515625" style="1" customWidth="1"/>
    <col min="12796" max="12796" width="74.140625" style="1" bestFit="1" customWidth="1"/>
    <col min="12797" max="12798" width="17.5703125" style="1" bestFit="1" customWidth="1"/>
    <col min="12799" max="12799" width="14.140625" style="1" customWidth="1"/>
    <col min="12800" max="12800" width="17.85546875" style="1" customWidth="1"/>
    <col min="12801" max="13050" width="11.42578125" style="1"/>
    <col min="13051" max="13051" width="23.28515625" style="1" customWidth="1"/>
    <col min="13052" max="13052" width="74.140625" style="1" bestFit="1" customWidth="1"/>
    <col min="13053" max="13054" width="17.5703125" style="1" bestFit="1" customWidth="1"/>
    <col min="13055" max="13055" width="14.140625" style="1" customWidth="1"/>
    <col min="13056" max="13056" width="17.85546875" style="1" customWidth="1"/>
    <col min="13057" max="13306" width="11.42578125" style="1"/>
    <col min="13307" max="13307" width="23.28515625" style="1" customWidth="1"/>
    <col min="13308" max="13308" width="74.140625" style="1" bestFit="1" customWidth="1"/>
    <col min="13309" max="13310" width="17.5703125" style="1" bestFit="1" customWidth="1"/>
    <col min="13311" max="13311" width="14.140625" style="1" customWidth="1"/>
    <col min="13312" max="13312" width="17.85546875" style="1" customWidth="1"/>
    <col min="13313" max="13562" width="11.42578125" style="1"/>
    <col min="13563" max="13563" width="23.28515625" style="1" customWidth="1"/>
    <col min="13564" max="13564" width="74.140625" style="1" bestFit="1" customWidth="1"/>
    <col min="13565" max="13566" width="17.5703125" style="1" bestFit="1" customWidth="1"/>
    <col min="13567" max="13567" width="14.140625" style="1" customWidth="1"/>
    <col min="13568" max="13568" width="17.85546875" style="1" customWidth="1"/>
    <col min="13569" max="13818" width="11.42578125" style="1"/>
    <col min="13819" max="13819" width="23.28515625" style="1" customWidth="1"/>
    <col min="13820" max="13820" width="74.140625" style="1" bestFit="1" customWidth="1"/>
    <col min="13821" max="13822" width="17.5703125" style="1" bestFit="1" customWidth="1"/>
    <col min="13823" max="13823" width="14.140625" style="1" customWidth="1"/>
    <col min="13824" max="13824" width="17.85546875" style="1" customWidth="1"/>
    <col min="13825" max="14074" width="11.42578125" style="1"/>
    <col min="14075" max="14075" width="23.28515625" style="1" customWidth="1"/>
    <col min="14076" max="14076" width="74.140625" style="1" bestFit="1" customWidth="1"/>
    <col min="14077" max="14078" width="17.5703125" style="1" bestFit="1" customWidth="1"/>
    <col min="14079" max="14079" width="14.140625" style="1" customWidth="1"/>
    <col min="14080" max="14080" width="17.85546875" style="1" customWidth="1"/>
    <col min="14081" max="14330" width="11.42578125" style="1"/>
    <col min="14331" max="14331" width="23.28515625" style="1" customWidth="1"/>
    <col min="14332" max="14332" width="74.140625" style="1" bestFit="1" customWidth="1"/>
    <col min="14333" max="14334" width="17.5703125" style="1" bestFit="1" customWidth="1"/>
    <col min="14335" max="14335" width="14.140625" style="1" customWidth="1"/>
    <col min="14336" max="14336" width="17.85546875" style="1" customWidth="1"/>
    <col min="14337" max="14586" width="11.42578125" style="1"/>
    <col min="14587" max="14587" width="23.28515625" style="1" customWidth="1"/>
    <col min="14588" max="14588" width="74.140625" style="1" bestFit="1" customWidth="1"/>
    <col min="14589" max="14590" width="17.5703125" style="1" bestFit="1" customWidth="1"/>
    <col min="14591" max="14591" width="14.140625" style="1" customWidth="1"/>
    <col min="14592" max="14592" width="17.85546875" style="1" customWidth="1"/>
    <col min="14593" max="14842" width="11.42578125" style="1"/>
    <col min="14843" max="14843" width="23.28515625" style="1" customWidth="1"/>
    <col min="14844" max="14844" width="74.140625" style="1" bestFit="1" customWidth="1"/>
    <col min="14845" max="14846" width="17.5703125" style="1" bestFit="1" customWidth="1"/>
    <col min="14847" max="14847" width="14.140625" style="1" customWidth="1"/>
    <col min="14848" max="14848" width="17.85546875" style="1" customWidth="1"/>
    <col min="14849" max="15098" width="11.42578125" style="1"/>
    <col min="15099" max="15099" width="23.28515625" style="1" customWidth="1"/>
    <col min="15100" max="15100" width="74.140625" style="1" bestFit="1" customWidth="1"/>
    <col min="15101" max="15102" width="17.5703125" style="1" bestFit="1" customWidth="1"/>
    <col min="15103" max="15103" width="14.140625" style="1" customWidth="1"/>
    <col min="15104" max="15104" width="17.85546875" style="1" customWidth="1"/>
    <col min="15105" max="15354" width="11.42578125" style="1"/>
    <col min="15355" max="15355" width="23.28515625" style="1" customWidth="1"/>
    <col min="15356" max="15356" width="74.140625" style="1" bestFit="1" customWidth="1"/>
    <col min="15357" max="15358" width="17.5703125" style="1" bestFit="1" customWidth="1"/>
    <col min="15359" max="15359" width="14.140625" style="1" customWidth="1"/>
    <col min="15360" max="15360" width="17.85546875" style="1" customWidth="1"/>
    <col min="15361" max="15610" width="11.42578125" style="1"/>
    <col min="15611" max="15611" width="23.28515625" style="1" customWidth="1"/>
    <col min="15612" max="15612" width="74.140625" style="1" bestFit="1" customWidth="1"/>
    <col min="15613" max="15614" width="17.5703125" style="1" bestFit="1" customWidth="1"/>
    <col min="15615" max="15615" width="14.140625" style="1" customWidth="1"/>
    <col min="15616" max="15616" width="17.85546875" style="1" customWidth="1"/>
    <col min="15617" max="15866" width="11.42578125" style="1"/>
    <col min="15867" max="15867" width="23.28515625" style="1" customWidth="1"/>
    <col min="15868" max="15868" width="74.140625" style="1" bestFit="1" customWidth="1"/>
    <col min="15869" max="15870" width="17.5703125" style="1" bestFit="1" customWidth="1"/>
    <col min="15871" max="15871" width="14.140625" style="1" customWidth="1"/>
    <col min="15872" max="15872" width="17.85546875" style="1" customWidth="1"/>
    <col min="15873" max="16122" width="11.42578125" style="1"/>
    <col min="16123" max="16123" width="23.28515625" style="1" customWidth="1"/>
    <col min="16124" max="16124" width="74.140625" style="1" bestFit="1" customWidth="1"/>
    <col min="16125" max="16126" width="17.5703125" style="1" bestFit="1" customWidth="1"/>
    <col min="16127" max="16127" width="14.140625" style="1" customWidth="1"/>
    <col min="16128" max="16128" width="17.85546875" style="1" customWidth="1"/>
    <col min="16129" max="16384" width="11.42578125" style="1"/>
  </cols>
  <sheetData>
    <row r="1" spans="1:7" x14ac:dyDescent="0.25">
      <c r="A1" s="41"/>
      <c r="B1" s="42"/>
      <c r="C1" s="42"/>
      <c r="D1" s="42"/>
      <c r="E1" s="43"/>
      <c r="F1" s="80"/>
      <c r="G1" s="44"/>
    </row>
    <row r="2" spans="1:7" x14ac:dyDescent="0.25">
      <c r="A2" s="119" t="s">
        <v>79</v>
      </c>
      <c r="B2" s="120"/>
      <c r="C2" s="120"/>
      <c r="D2" s="120"/>
      <c r="E2" s="120"/>
      <c r="F2" s="120"/>
      <c r="G2" s="121"/>
    </row>
    <row r="3" spans="1:7" x14ac:dyDescent="0.25">
      <c r="A3" s="8"/>
      <c r="B3" s="24"/>
      <c r="C3" s="5"/>
      <c r="D3" s="5"/>
      <c r="E3" s="5"/>
      <c r="F3" s="59"/>
      <c r="G3" s="45"/>
    </row>
    <row r="4" spans="1:7" x14ac:dyDescent="0.25">
      <c r="A4" s="119" t="s">
        <v>2</v>
      </c>
      <c r="B4" s="120"/>
      <c r="C4" s="120"/>
      <c r="D4" s="120"/>
      <c r="E4" s="120"/>
      <c r="F4" s="120"/>
      <c r="G4" s="121"/>
    </row>
    <row r="5" spans="1:7" x14ac:dyDescent="0.25">
      <c r="A5" s="119" t="s">
        <v>4</v>
      </c>
      <c r="B5" s="120"/>
      <c r="C5" s="120"/>
      <c r="D5" s="120"/>
      <c r="E5" s="120"/>
      <c r="F5" s="120"/>
      <c r="G5" s="121"/>
    </row>
    <row r="6" spans="1:7" x14ac:dyDescent="0.25">
      <c r="A6" s="119" t="s">
        <v>124</v>
      </c>
      <c r="B6" s="120"/>
      <c r="C6" s="120"/>
      <c r="D6" s="120"/>
      <c r="E6" s="120"/>
      <c r="F6" s="120"/>
      <c r="G6" s="121"/>
    </row>
    <row r="7" spans="1:7" x14ac:dyDescent="0.25">
      <c r="A7" s="119" t="s">
        <v>7</v>
      </c>
      <c r="B7" s="120"/>
      <c r="C7" s="120"/>
      <c r="D7" s="120"/>
      <c r="E7" s="120"/>
      <c r="F7" s="120"/>
      <c r="G7" s="121"/>
    </row>
    <row r="8" spans="1:7" ht="16.5" thickBot="1" x14ac:dyDescent="0.3">
      <c r="A8" s="8"/>
      <c r="B8" s="24"/>
      <c r="C8" s="5"/>
      <c r="D8" s="5"/>
      <c r="E8" s="5"/>
      <c r="F8" s="59"/>
      <c r="G8" s="45"/>
    </row>
    <row r="9" spans="1:7" s="47" customFormat="1" ht="16.5" thickBot="1" x14ac:dyDescent="0.3">
      <c r="A9" s="54"/>
      <c r="B9" s="54" t="s">
        <v>9</v>
      </c>
      <c r="C9" s="55" t="s">
        <v>76</v>
      </c>
      <c r="D9" s="55" t="s">
        <v>80</v>
      </c>
      <c r="E9" s="56" t="s">
        <v>11</v>
      </c>
      <c r="F9" s="55" t="s">
        <v>12</v>
      </c>
      <c r="G9" s="57" t="s">
        <v>13</v>
      </c>
    </row>
    <row r="10" spans="1:7" s="5" customFormat="1" x14ac:dyDescent="0.25">
      <c r="A10" s="50"/>
      <c r="B10" s="54" t="s">
        <v>81</v>
      </c>
      <c r="C10" s="4" t="s">
        <v>82</v>
      </c>
      <c r="D10" s="78">
        <v>-404518335.44</v>
      </c>
      <c r="E10" s="14">
        <v>-635348543.92999995</v>
      </c>
      <c r="F10" s="81">
        <v>-0.36331272133273651</v>
      </c>
      <c r="G10" s="48">
        <v>230830208.48999995</v>
      </c>
    </row>
    <row r="11" spans="1:7" x14ac:dyDescent="0.25">
      <c r="A11" s="6"/>
      <c r="B11" s="11">
        <v>4390</v>
      </c>
      <c r="C11" s="1" t="s">
        <v>83</v>
      </c>
      <c r="D11" s="12">
        <v>0</v>
      </c>
      <c r="E11" s="12">
        <v>-272548083</v>
      </c>
      <c r="F11" s="82">
        <v>-1</v>
      </c>
      <c r="G11" s="49">
        <v>272548083</v>
      </c>
    </row>
    <row r="12" spans="1:7" x14ac:dyDescent="0.25">
      <c r="A12" s="6"/>
      <c r="B12" s="11">
        <v>4390</v>
      </c>
      <c r="C12" s="1" t="s">
        <v>84</v>
      </c>
      <c r="D12" s="12">
        <v>-303724576</v>
      </c>
      <c r="E12" s="12">
        <v>-297440344</v>
      </c>
      <c r="F12" s="82">
        <v>2.1127705527398177E-2</v>
      </c>
      <c r="G12" s="49">
        <v>-6284232</v>
      </c>
    </row>
    <row r="13" spans="1:7" x14ac:dyDescent="0.25">
      <c r="A13" s="6"/>
      <c r="B13" s="11">
        <v>4395</v>
      </c>
      <c r="C13" s="1" t="s">
        <v>85</v>
      </c>
      <c r="D13" s="12">
        <v>8936551</v>
      </c>
      <c r="E13" s="12">
        <v>12457272</v>
      </c>
      <c r="F13" s="82">
        <v>-0.28262375582711852</v>
      </c>
      <c r="G13" s="49">
        <v>-3520721</v>
      </c>
    </row>
    <row r="14" spans="1:7" x14ac:dyDescent="0.25">
      <c r="A14" s="6"/>
      <c r="B14" s="11">
        <v>4808</v>
      </c>
      <c r="C14" s="1" t="s">
        <v>86</v>
      </c>
      <c r="D14" s="12">
        <v>-475774.46</v>
      </c>
      <c r="E14" s="12">
        <v>-1600088.9300000002</v>
      </c>
      <c r="F14" s="82">
        <v>-0.70265748916843018</v>
      </c>
      <c r="G14" s="49">
        <v>1124314.4700000002</v>
      </c>
    </row>
    <row r="15" spans="1:7" x14ac:dyDescent="0.25">
      <c r="A15" s="6"/>
      <c r="B15" s="11">
        <v>4808</v>
      </c>
      <c r="C15" s="1" t="s">
        <v>69</v>
      </c>
      <c r="D15" s="12">
        <v>-109134437</v>
      </c>
      <c r="E15" s="12">
        <v>-76142017</v>
      </c>
      <c r="F15" s="82">
        <v>0.43330110364688657</v>
      </c>
      <c r="G15" s="49">
        <v>-32992420</v>
      </c>
    </row>
    <row r="16" spans="1:7" ht="16.5" thickBot="1" x14ac:dyDescent="0.3">
      <c r="A16" s="6"/>
      <c r="B16" s="11">
        <v>4808</v>
      </c>
      <c r="C16" s="1" t="s">
        <v>87</v>
      </c>
      <c r="D16" s="12">
        <v>-120098.98</v>
      </c>
      <c r="E16" s="12">
        <v>-75283</v>
      </c>
      <c r="F16" s="82">
        <v>0.59530013416043448</v>
      </c>
      <c r="G16" s="49">
        <v>-44815.979999999996</v>
      </c>
    </row>
    <row r="17" spans="1:7" s="5" customFormat="1" x14ac:dyDescent="0.25">
      <c r="A17" s="50"/>
      <c r="B17" s="54" t="s">
        <v>88</v>
      </c>
      <c r="C17" s="4" t="s">
        <v>89</v>
      </c>
      <c r="D17" s="78">
        <v>410385105.91000003</v>
      </c>
      <c r="E17" s="14">
        <v>750961255.24000001</v>
      </c>
      <c r="F17" s="81">
        <v>-0.4535202674619413</v>
      </c>
      <c r="G17" s="48">
        <v>-340576149.32999998</v>
      </c>
    </row>
    <row r="18" spans="1:7" x14ac:dyDescent="0.25">
      <c r="A18" s="6"/>
      <c r="B18" s="11">
        <v>5101</v>
      </c>
      <c r="C18" s="1" t="s">
        <v>90</v>
      </c>
      <c r="D18" s="12">
        <v>131448987.5</v>
      </c>
      <c r="E18" s="12">
        <v>197995552</v>
      </c>
      <c r="F18" s="82">
        <v>-0.33610131049812675</v>
      </c>
      <c r="G18" s="49">
        <v>-66546564.5</v>
      </c>
    </row>
    <row r="19" spans="1:7" x14ac:dyDescent="0.25">
      <c r="A19" s="6"/>
      <c r="B19" s="11">
        <v>5102</v>
      </c>
      <c r="C19" s="1" t="s">
        <v>91</v>
      </c>
      <c r="D19" s="12">
        <v>186339.5</v>
      </c>
      <c r="E19" s="12">
        <v>252469</v>
      </c>
      <c r="F19" s="82">
        <v>-0.26193116778693626</v>
      </c>
      <c r="G19" s="49">
        <v>-66129.5</v>
      </c>
    </row>
    <row r="20" spans="1:7" x14ac:dyDescent="0.25">
      <c r="A20" s="6"/>
      <c r="B20" s="11">
        <v>5103</v>
      </c>
      <c r="C20" s="1" t="s">
        <v>92</v>
      </c>
      <c r="D20" s="12">
        <v>25943042</v>
      </c>
      <c r="E20" s="12">
        <v>57089098</v>
      </c>
      <c r="F20" s="82">
        <v>-0.54556924336061496</v>
      </c>
      <c r="G20" s="49">
        <v>-31146056</v>
      </c>
    </row>
    <row r="21" spans="1:7" x14ac:dyDescent="0.25">
      <c r="A21" s="6"/>
      <c r="B21" s="11">
        <v>5104</v>
      </c>
      <c r="C21" s="1" t="s">
        <v>93</v>
      </c>
      <c r="D21" s="12">
        <v>1596410</v>
      </c>
      <c r="E21" s="12">
        <v>3408160</v>
      </c>
      <c r="F21" s="82">
        <v>-0.53159182667480398</v>
      </c>
      <c r="G21" s="49">
        <v>-1811750</v>
      </c>
    </row>
    <row r="22" spans="1:7" x14ac:dyDescent="0.25">
      <c r="A22" s="6"/>
      <c r="B22" s="11">
        <v>5107</v>
      </c>
      <c r="C22" s="1" t="s">
        <v>94</v>
      </c>
      <c r="D22" s="12">
        <v>43149263</v>
      </c>
      <c r="E22" s="12">
        <v>183511955</v>
      </c>
      <c r="F22" s="82">
        <v>-0.76486947131046579</v>
      </c>
      <c r="G22" s="49">
        <v>-140362692</v>
      </c>
    </row>
    <row r="23" spans="1:7" x14ac:dyDescent="0.25">
      <c r="A23" s="6"/>
      <c r="B23" s="11">
        <v>5101</v>
      </c>
      <c r="C23" s="1" t="s">
        <v>95</v>
      </c>
      <c r="D23" s="12">
        <v>0</v>
      </c>
      <c r="E23" s="12">
        <v>493200</v>
      </c>
      <c r="F23" s="82">
        <v>-1</v>
      </c>
      <c r="G23" s="49">
        <v>-493200</v>
      </c>
    </row>
    <row r="24" spans="1:7" x14ac:dyDescent="0.25">
      <c r="A24" s="6"/>
      <c r="B24" s="11">
        <v>5111</v>
      </c>
      <c r="C24" s="1" t="s">
        <v>96</v>
      </c>
      <c r="D24" s="12">
        <v>25689120</v>
      </c>
      <c r="E24" s="12">
        <v>21696506</v>
      </c>
      <c r="F24" s="82">
        <v>0.18402105850591788</v>
      </c>
      <c r="G24" s="49">
        <v>3992614</v>
      </c>
    </row>
    <row r="25" spans="1:7" x14ac:dyDescent="0.25">
      <c r="A25" s="6"/>
      <c r="B25" s="11">
        <v>5111</v>
      </c>
      <c r="C25" s="1" t="s">
        <v>25</v>
      </c>
      <c r="D25" s="12">
        <v>0</v>
      </c>
      <c r="E25" s="12">
        <v>9296815</v>
      </c>
      <c r="F25" s="82">
        <v>-1</v>
      </c>
      <c r="G25" s="49">
        <v>-9296815</v>
      </c>
    </row>
    <row r="26" spans="1:7" x14ac:dyDescent="0.25">
      <c r="A26" s="6"/>
      <c r="B26" s="11">
        <v>5111</v>
      </c>
      <c r="C26" s="1" t="s">
        <v>97</v>
      </c>
      <c r="D26" s="12">
        <v>540000</v>
      </c>
      <c r="E26" s="12">
        <v>11392657</v>
      </c>
      <c r="F26" s="82">
        <v>-0.95260104820148628</v>
      </c>
      <c r="G26" s="49">
        <v>-10852657</v>
      </c>
    </row>
    <row r="27" spans="1:7" x14ac:dyDescent="0.25">
      <c r="A27" s="6"/>
      <c r="B27" s="11">
        <v>5111</v>
      </c>
      <c r="C27" s="1" t="s">
        <v>74</v>
      </c>
      <c r="D27" s="12">
        <v>15877358</v>
      </c>
      <c r="E27" s="12">
        <v>12457431</v>
      </c>
      <c r="F27" s="82">
        <v>0.27452907425294981</v>
      </c>
      <c r="G27" s="49">
        <v>3419927</v>
      </c>
    </row>
    <row r="28" spans="1:7" x14ac:dyDescent="0.25">
      <c r="A28" s="6"/>
      <c r="B28" s="11">
        <v>5211</v>
      </c>
      <c r="C28" s="11" t="s">
        <v>69</v>
      </c>
      <c r="D28" s="12">
        <v>7900000</v>
      </c>
      <c r="E28" s="12">
        <v>0</v>
      </c>
      <c r="F28" s="82">
        <v>0</v>
      </c>
      <c r="G28" s="49">
        <v>7900000</v>
      </c>
    </row>
    <row r="29" spans="1:7" ht="15" customHeight="1" x14ac:dyDescent="0.25">
      <c r="A29" s="6"/>
      <c r="B29" s="11">
        <v>5111</v>
      </c>
      <c r="C29" s="1" t="s">
        <v>98</v>
      </c>
      <c r="D29" s="12">
        <v>2401217.84</v>
      </c>
      <c r="E29" s="12">
        <v>7125769.2400000002</v>
      </c>
      <c r="F29" s="82">
        <v>-0.6630233510059611</v>
      </c>
      <c r="G29" s="49">
        <v>-4724551.4000000004</v>
      </c>
    </row>
    <row r="30" spans="1:7" x14ac:dyDescent="0.25">
      <c r="A30" s="6"/>
      <c r="B30" s="11">
        <v>5111</v>
      </c>
      <c r="C30" s="1" t="s">
        <v>99</v>
      </c>
      <c r="D30" s="12">
        <v>5241529</v>
      </c>
      <c r="E30" s="12">
        <v>6505543</v>
      </c>
      <c r="F30" s="82">
        <v>-0.19429800095088146</v>
      </c>
      <c r="G30" s="49">
        <v>-1264014</v>
      </c>
    </row>
    <row r="31" spans="1:7" x14ac:dyDescent="0.25">
      <c r="A31" s="6"/>
      <c r="B31" s="11">
        <v>5111</v>
      </c>
      <c r="C31" s="1" t="s">
        <v>100</v>
      </c>
      <c r="D31" s="12">
        <v>532060</v>
      </c>
      <c r="E31" s="12">
        <v>3332144</v>
      </c>
      <c r="F31" s="82">
        <v>-0.84032502796997965</v>
      </c>
      <c r="G31" s="49">
        <v>-2800084</v>
      </c>
    </row>
    <row r="32" spans="1:7" x14ac:dyDescent="0.25">
      <c r="A32" s="6"/>
      <c r="B32" s="11">
        <v>5111</v>
      </c>
      <c r="C32" s="1" t="s">
        <v>72</v>
      </c>
      <c r="D32" s="12">
        <v>2696200</v>
      </c>
      <c r="E32" s="12">
        <v>2519200</v>
      </c>
      <c r="F32" s="82">
        <v>7.0260400127024392E-2</v>
      </c>
      <c r="G32" s="49">
        <v>177000</v>
      </c>
    </row>
    <row r="33" spans="1:10" x14ac:dyDescent="0.25">
      <c r="A33" s="6"/>
      <c r="B33" s="11">
        <v>5111</v>
      </c>
      <c r="C33" s="1" t="s">
        <v>70</v>
      </c>
      <c r="D33" s="12">
        <v>12976776</v>
      </c>
      <c r="E33" s="12">
        <v>57485258</v>
      </c>
      <c r="F33" s="82">
        <v>-0.77425906308013781</v>
      </c>
      <c r="G33" s="49">
        <v>-44508482</v>
      </c>
    </row>
    <row r="34" spans="1:10" x14ac:dyDescent="0.25">
      <c r="A34" s="6"/>
      <c r="B34" s="11">
        <v>5211</v>
      </c>
      <c r="C34" s="1" t="s">
        <v>73</v>
      </c>
      <c r="D34" s="12">
        <v>82522650</v>
      </c>
      <c r="E34" s="12">
        <v>82781806</v>
      </c>
      <c r="F34" s="82">
        <v>-3.1305912799244329E-3</v>
      </c>
      <c r="G34" s="49">
        <v>-259156</v>
      </c>
    </row>
    <row r="35" spans="1:10" x14ac:dyDescent="0.25">
      <c r="A35" s="6"/>
      <c r="B35" s="11">
        <v>5120</v>
      </c>
      <c r="C35" s="1" t="s">
        <v>101</v>
      </c>
      <c r="D35" s="12">
        <v>14514860</v>
      </c>
      <c r="E35" s="12">
        <v>38794012</v>
      </c>
      <c r="F35" s="82">
        <v>-0.625847927252278</v>
      </c>
      <c r="G35" s="49">
        <v>-24279152</v>
      </c>
    </row>
    <row r="36" spans="1:10" x14ac:dyDescent="0.25">
      <c r="A36" s="6"/>
      <c r="B36" s="11">
        <v>5120</v>
      </c>
      <c r="C36" s="1" t="s">
        <v>102</v>
      </c>
      <c r="D36" s="12">
        <v>0</v>
      </c>
      <c r="E36" s="12">
        <v>185900</v>
      </c>
      <c r="F36" s="82">
        <v>-1</v>
      </c>
      <c r="G36" s="49">
        <v>-185900</v>
      </c>
    </row>
    <row r="37" spans="1:10" x14ac:dyDescent="0.25">
      <c r="A37" s="6"/>
      <c r="B37" s="11">
        <v>5360</v>
      </c>
      <c r="C37" s="1" t="s">
        <v>103</v>
      </c>
      <c r="D37" s="12">
        <v>37166935</v>
      </c>
      <c r="E37" s="12">
        <v>55266994</v>
      </c>
      <c r="F37" s="82">
        <v>-0.32750214350358919</v>
      </c>
      <c r="G37" s="49">
        <v>-18100059</v>
      </c>
    </row>
    <row r="38" spans="1:10" ht="16.5" thickBot="1" x14ac:dyDescent="0.3">
      <c r="A38" s="6"/>
      <c r="B38" s="11">
        <v>5368</v>
      </c>
      <c r="C38" s="1" t="s">
        <v>77</v>
      </c>
      <c r="D38" s="12">
        <v>2358.0700000000002</v>
      </c>
      <c r="E38" s="12">
        <v>-629214</v>
      </c>
      <c r="F38" s="82">
        <v>-1.0037476438858639</v>
      </c>
      <c r="G38" s="49">
        <v>631572.06999999995</v>
      </c>
    </row>
    <row r="39" spans="1:10" s="5" customFormat="1" x14ac:dyDescent="0.25">
      <c r="A39" s="50"/>
      <c r="B39" s="54" t="s">
        <v>104</v>
      </c>
      <c r="C39" s="4" t="s">
        <v>105</v>
      </c>
      <c r="D39" s="14">
        <v>0</v>
      </c>
      <c r="E39" s="14">
        <v>164332746</v>
      </c>
      <c r="F39" s="81">
        <v>-1</v>
      </c>
      <c r="G39" s="48">
        <v>-164332746</v>
      </c>
      <c r="J39" s="86"/>
    </row>
    <row r="40" spans="1:10" ht="16.5" thickBot="1" x14ac:dyDescent="0.3">
      <c r="A40" s="6"/>
      <c r="C40" s="1" t="s">
        <v>78</v>
      </c>
      <c r="D40" s="12">
        <v>0</v>
      </c>
      <c r="E40" s="12">
        <v>164332746</v>
      </c>
      <c r="F40" s="82">
        <v>-1</v>
      </c>
      <c r="G40" s="49">
        <v>-164332746</v>
      </c>
      <c r="J40" s="85"/>
    </row>
    <row r="41" spans="1:10" s="5" customFormat="1" ht="16.5" thickBot="1" x14ac:dyDescent="0.3">
      <c r="A41" s="51"/>
      <c r="B41" s="46" t="s">
        <v>106</v>
      </c>
      <c r="C41" s="52" t="s">
        <v>107</v>
      </c>
      <c r="D41" s="79">
        <v>5866770.4700000286</v>
      </c>
      <c r="E41" s="29">
        <v>279945457.31000006</v>
      </c>
      <c r="F41" s="83">
        <v>-0.97904316602821884</v>
      </c>
      <c r="G41" s="53">
        <v>-274078686.84000003</v>
      </c>
    </row>
    <row r="42" spans="1:10" ht="16.5" thickBot="1" x14ac:dyDescent="0.3">
      <c r="A42" s="51"/>
      <c r="B42" s="46"/>
      <c r="C42" s="52" t="s">
        <v>108</v>
      </c>
      <c r="D42" s="79">
        <v>5866770.4700000286</v>
      </c>
      <c r="E42" s="29">
        <v>279945457.31000006</v>
      </c>
      <c r="F42" s="83">
        <v>-0.97904316602821884</v>
      </c>
      <c r="G42" s="53">
        <v>-274078686.84000003</v>
      </c>
      <c r="I42" s="15"/>
      <c r="J42" s="21"/>
    </row>
    <row r="43" spans="1:10" x14ac:dyDescent="0.25">
      <c r="A43" s="26"/>
      <c r="B43" s="27"/>
      <c r="C43" s="17"/>
      <c r="D43" s="17"/>
      <c r="E43" s="17"/>
      <c r="F43" s="137"/>
      <c r="G43" s="138"/>
      <c r="I43" s="15"/>
      <c r="J43" s="21"/>
    </row>
    <row r="44" spans="1:10" x14ac:dyDescent="0.25">
      <c r="A44" s="18"/>
      <c r="B44" s="2"/>
      <c r="C44" s="7"/>
      <c r="D44" s="7"/>
      <c r="E44" s="7"/>
      <c r="F44" s="126"/>
      <c r="G44" s="126"/>
    </row>
    <row r="45" spans="1:10" x14ac:dyDescent="0.25">
      <c r="A45" s="18"/>
      <c r="B45" s="2"/>
      <c r="C45" s="2"/>
      <c r="D45" s="2"/>
      <c r="E45" s="2"/>
      <c r="F45" s="127"/>
      <c r="G45" s="127"/>
    </row>
    <row r="46" spans="1:10" x14ac:dyDescent="0.25">
      <c r="A46" s="18"/>
      <c r="B46" s="2"/>
      <c r="C46" s="2"/>
      <c r="D46" s="2"/>
      <c r="E46" s="2"/>
      <c r="F46" s="16"/>
      <c r="G46" s="3"/>
    </row>
    <row r="47" spans="1:10" x14ac:dyDescent="0.25">
      <c r="A47" s="128" t="s">
        <v>121</v>
      </c>
      <c r="B47" s="129"/>
      <c r="C47" s="129"/>
      <c r="D47" s="129"/>
      <c r="E47" s="129"/>
      <c r="F47" s="129"/>
      <c r="G47" s="130"/>
    </row>
    <row r="48" spans="1:10" x14ac:dyDescent="0.25">
      <c r="A48" s="131" t="s">
        <v>109</v>
      </c>
      <c r="B48" s="132"/>
      <c r="C48" s="132"/>
      <c r="D48" s="132"/>
      <c r="E48" s="132"/>
      <c r="F48" s="132"/>
      <c r="G48" s="133"/>
    </row>
    <row r="49" spans="1:7" x14ac:dyDescent="0.25">
      <c r="A49" s="9"/>
      <c r="B49" s="58"/>
      <c r="C49" s="60" t="s">
        <v>110</v>
      </c>
      <c r="D49" s="60"/>
      <c r="E49" s="2"/>
      <c r="F49" s="58"/>
      <c r="G49" s="61"/>
    </row>
    <row r="50" spans="1:7" x14ac:dyDescent="0.25">
      <c r="A50" s="18"/>
      <c r="B50" s="2"/>
      <c r="C50" s="2"/>
      <c r="D50" s="5" t="s">
        <v>120</v>
      </c>
      <c r="E50" s="62"/>
      <c r="F50" s="62"/>
      <c r="G50" s="63"/>
    </row>
    <row r="51" spans="1:7" ht="16.5" thickBot="1" x14ac:dyDescent="0.3">
      <c r="A51" s="134"/>
      <c r="B51" s="135"/>
      <c r="C51" s="135"/>
      <c r="D51" s="135"/>
      <c r="E51" s="135"/>
      <c r="F51" s="135"/>
      <c r="G51" s="136"/>
    </row>
  </sheetData>
  <mergeCells count="11">
    <mergeCell ref="F43:G43"/>
    <mergeCell ref="A2:G2"/>
    <mergeCell ref="A4:G4"/>
    <mergeCell ref="A5:G5"/>
    <mergeCell ref="A6:G6"/>
    <mergeCell ref="A7:G7"/>
    <mergeCell ref="F44:G44"/>
    <mergeCell ref="F45:G45"/>
    <mergeCell ref="A47:G47"/>
    <mergeCell ref="A48:G48"/>
    <mergeCell ref="A51:G51"/>
  </mergeCells>
  <pageMargins left="0.7" right="0.7" top="0.75" bottom="0.75" header="0.3" footer="0.3"/>
  <pageSetup scale="5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8214-1C61-4AB4-AD84-564C8280A6A5}">
  <sheetPr>
    <tabColor rgb="FF00B0F0"/>
  </sheetPr>
  <dimension ref="A1:F21"/>
  <sheetViews>
    <sheetView tabSelected="1" zoomScaleNormal="100" workbookViewId="0">
      <selection activeCell="O11" sqref="O11"/>
    </sheetView>
  </sheetViews>
  <sheetFormatPr baseColWidth="10" defaultColWidth="11.42578125" defaultRowHeight="12.75" x14ac:dyDescent="0.2"/>
  <cols>
    <col min="1" max="1" width="9.7109375" customWidth="1"/>
    <col min="2" max="2" width="40.5703125" bestFit="1" customWidth="1"/>
    <col min="3" max="3" width="32.28515625" bestFit="1" customWidth="1"/>
    <col min="4" max="4" width="16.28515625" bestFit="1" customWidth="1"/>
    <col min="5" max="5" width="13.85546875" bestFit="1" customWidth="1"/>
    <col min="6" max="6" width="31" customWidth="1"/>
  </cols>
  <sheetData>
    <row r="1" spans="1:6" ht="15.75" x14ac:dyDescent="0.25">
      <c r="A1" s="144" t="s">
        <v>111</v>
      </c>
      <c r="B1" s="145"/>
      <c r="C1" s="145"/>
      <c r="D1" s="145"/>
      <c r="E1" s="145"/>
      <c r="F1" s="146"/>
    </row>
    <row r="2" spans="1:6" ht="15.75" x14ac:dyDescent="0.25">
      <c r="A2" s="119"/>
      <c r="B2" s="120"/>
      <c r="C2" s="120"/>
      <c r="D2" s="120"/>
      <c r="E2" s="120"/>
      <c r="F2" s="121"/>
    </row>
    <row r="3" spans="1:6" ht="15.75" x14ac:dyDescent="0.25">
      <c r="A3" s="119" t="s">
        <v>112</v>
      </c>
      <c r="B3" s="120"/>
      <c r="C3" s="120"/>
      <c r="D3" s="120"/>
      <c r="E3" s="120"/>
      <c r="F3" s="121"/>
    </row>
    <row r="4" spans="1:6" ht="15.75" x14ac:dyDescent="0.25">
      <c r="A4" s="119" t="s">
        <v>4</v>
      </c>
      <c r="B4" s="120"/>
      <c r="C4" s="120"/>
      <c r="D4" s="120"/>
      <c r="E4" s="120"/>
      <c r="F4" s="121"/>
    </row>
    <row r="5" spans="1:6" ht="15.75" x14ac:dyDescent="0.25">
      <c r="A5" s="119" t="s">
        <v>124</v>
      </c>
      <c r="B5" s="120"/>
      <c r="C5" s="120"/>
      <c r="D5" s="120"/>
      <c r="E5" s="120"/>
      <c r="F5" s="121"/>
    </row>
    <row r="6" spans="1:6" ht="16.5" thickBot="1" x14ac:dyDescent="0.3">
      <c r="A6" s="141" t="s">
        <v>7</v>
      </c>
      <c r="B6" s="142"/>
      <c r="C6" s="142"/>
      <c r="D6" s="142"/>
      <c r="E6" s="142"/>
      <c r="F6" s="143"/>
    </row>
    <row r="7" spans="1:6" ht="15.75" x14ac:dyDescent="0.25">
      <c r="A7" s="8" t="s">
        <v>9</v>
      </c>
      <c r="B7" s="59" t="s">
        <v>10</v>
      </c>
      <c r="C7" s="59" t="s">
        <v>125</v>
      </c>
      <c r="D7" s="59" t="s">
        <v>113</v>
      </c>
      <c r="E7" s="59" t="s">
        <v>114</v>
      </c>
      <c r="F7" s="32" t="s">
        <v>126</v>
      </c>
    </row>
    <row r="8" spans="1:6" ht="15.75" x14ac:dyDescent="0.25">
      <c r="A8" s="33"/>
      <c r="B8" s="1" t="s">
        <v>60</v>
      </c>
      <c r="C8" s="110">
        <f>+'ESF MARZO 2024'!E61</f>
        <v>-1500000000</v>
      </c>
      <c r="D8" s="110">
        <v>0</v>
      </c>
      <c r="E8" s="110">
        <v>0</v>
      </c>
      <c r="F8" s="38">
        <f>+C8+D8-E8</f>
        <v>-1500000000</v>
      </c>
    </row>
    <row r="9" spans="1:6" ht="15.75" x14ac:dyDescent="0.25">
      <c r="A9" s="33"/>
      <c r="B9" s="1" t="s">
        <v>123</v>
      </c>
      <c r="C9" s="110">
        <f>+'ESF MARZO 2024'!E62</f>
        <v>-130598027</v>
      </c>
      <c r="D9" s="110">
        <v>0</v>
      </c>
      <c r="E9" s="110">
        <f>+C9</f>
        <v>-130598027</v>
      </c>
      <c r="F9" s="38">
        <v>0</v>
      </c>
    </row>
    <row r="10" spans="1:6" ht="15.75" x14ac:dyDescent="0.25">
      <c r="A10" s="34"/>
      <c r="B10" s="1" t="s">
        <v>61</v>
      </c>
      <c r="C10" s="110">
        <f>+'ESF MARZO 2024'!E63</f>
        <v>-2072311816.8099999</v>
      </c>
      <c r="D10" s="110">
        <f>+'ESF MARZO 2024'!G63</f>
        <v>-602403688.25</v>
      </c>
      <c r="E10" s="110">
        <v>0</v>
      </c>
      <c r="F10" s="38">
        <f>+C10+D10-E10</f>
        <v>-2674715505.0599999</v>
      </c>
    </row>
    <row r="11" spans="1:6" ht="15.75" x14ac:dyDescent="0.25">
      <c r="A11" s="34"/>
      <c r="B11" s="1" t="s">
        <v>115</v>
      </c>
      <c r="C11" s="110">
        <f>+'ESF MARZO 2024'!E64</f>
        <v>279945457.31000006</v>
      </c>
      <c r="D11" s="110">
        <f>+'ESF MARZO 2024'!G64</f>
        <v>-274078686.84000003</v>
      </c>
      <c r="E11" s="110">
        <v>0</v>
      </c>
      <c r="F11" s="38">
        <f t="shared" ref="F11" si="0">+C11+D11-E11</f>
        <v>5866770.4700000286</v>
      </c>
    </row>
    <row r="12" spans="1:6" ht="15.75" x14ac:dyDescent="0.25">
      <c r="A12" s="34"/>
      <c r="B12" s="24" t="s">
        <v>116</v>
      </c>
      <c r="C12" s="111">
        <f>SUM(C8:C11)</f>
        <v>-3422964386.5</v>
      </c>
      <c r="D12" s="111">
        <f>SUM(D8:D11)</f>
        <v>-876482375.09000003</v>
      </c>
      <c r="E12" s="111">
        <f>SUM(E8:E11)</f>
        <v>-130598027</v>
      </c>
      <c r="F12" s="39">
        <f>SUM(F8:F11)</f>
        <v>-4168848734.5900002</v>
      </c>
    </row>
    <row r="13" spans="1:6" ht="16.5" thickBot="1" x14ac:dyDescent="0.3">
      <c r="A13" s="35"/>
      <c r="B13" s="36"/>
      <c r="C13" s="36"/>
      <c r="D13" s="36"/>
      <c r="E13" s="36"/>
      <c r="F13" s="37"/>
    </row>
    <row r="14" spans="1:6" ht="15.75" x14ac:dyDescent="0.25">
      <c r="A14" s="26"/>
      <c r="B14" s="27"/>
      <c r="C14" s="17"/>
      <c r="D14" s="17"/>
      <c r="E14" s="20"/>
      <c r="F14" s="30"/>
    </row>
    <row r="15" spans="1:6" ht="15.75" x14ac:dyDescent="0.25">
      <c r="A15" s="18"/>
      <c r="B15" s="2"/>
      <c r="C15" s="7"/>
      <c r="D15" s="7"/>
      <c r="E15" s="7"/>
      <c r="F15" s="31"/>
    </row>
    <row r="16" spans="1:6" ht="15.75" x14ac:dyDescent="0.25">
      <c r="A16" s="18"/>
      <c r="B16" s="2"/>
      <c r="C16" s="2"/>
      <c r="D16" s="2"/>
      <c r="E16" s="1"/>
      <c r="F16" s="3"/>
    </row>
    <row r="17" spans="1:6" ht="15.75" x14ac:dyDescent="0.25">
      <c r="A17" s="18"/>
      <c r="B17" s="2"/>
      <c r="C17" s="2"/>
      <c r="D17" s="2"/>
      <c r="E17" s="1"/>
      <c r="F17" s="3"/>
    </row>
    <row r="18" spans="1:6" ht="15.75" x14ac:dyDescent="0.25">
      <c r="A18" s="128" t="s">
        <v>63</v>
      </c>
      <c r="B18" s="129"/>
      <c r="C18" s="129"/>
      <c r="D18" s="129"/>
      <c r="E18" s="129"/>
      <c r="F18" s="130"/>
    </row>
    <row r="19" spans="1:6" ht="15.75" x14ac:dyDescent="0.25">
      <c r="A19" s="131" t="s">
        <v>117</v>
      </c>
      <c r="B19" s="132"/>
      <c r="C19" s="132"/>
      <c r="D19" s="132"/>
      <c r="E19" s="132"/>
      <c r="F19" s="133"/>
    </row>
    <row r="20" spans="1:6" ht="15.75" x14ac:dyDescent="0.25">
      <c r="A20" s="9"/>
      <c r="B20" s="60" t="s">
        <v>118</v>
      </c>
      <c r="D20" s="60"/>
      <c r="E20" s="64"/>
      <c r="F20" s="63"/>
    </row>
    <row r="21" spans="1:6" ht="16.5" thickBot="1" x14ac:dyDescent="0.3">
      <c r="A21" s="112"/>
      <c r="B21" s="113"/>
      <c r="C21" s="113"/>
      <c r="D21" s="139" t="s">
        <v>119</v>
      </c>
      <c r="E21" s="139"/>
      <c r="F21" s="140"/>
    </row>
  </sheetData>
  <mergeCells count="9">
    <mergeCell ref="D21:F21"/>
    <mergeCell ref="A18:F18"/>
    <mergeCell ref="A19:F19"/>
    <mergeCell ref="A6:F6"/>
    <mergeCell ref="A1:F1"/>
    <mergeCell ref="A4:F4"/>
    <mergeCell ref="A3:F3"/>
    <mergeCell ref="A2:F2"/>
    <mergeCell ref="A5:F5"/>
  </mergeCells>
  <pageMargins left="0.7" right="0.7" top="0.75" bottom="0.75" header="0.3" footer="0.3"/>
  <pageSetup scale="63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2c2e33-cf4b-4c5f-bec7-b88e4c4ccbd1" xsi:nil="true"/>
    <lcf76f155ced4ddcb4097134ff3c332f xmlns="5111cb89-f7b3-426d-91c8-2c645d56fc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F4A584C87B57478A362A869A4FCCB8" ma:contentTypeVersion="11" ma:contentTypeDescription="Crear nuevo documento." ma:contentTypeScope="" ma:versionID="1473d39584caffc2f9b1cd289e69f58d">
  <xsd:schema xmlns:xsd="http://www.w3.org/2001/XMLSchema" xmlns:xs="http://www.w3.org/2001/XMLSchema" xmlns:p="http://schemas.microsoft.com/office/2006/metadata/properties" xmlns:ns2="5111cb89-f7b3-426d-91c8-2c645d56fc71" xmlns:ns3="c82c2e33-cf4b-4c5f-bec7-b88e4c4ccbd1" targetNamespace="http://schemas.microsoft.com/office/2006/metadata/properties" ma:root="true" ma:fieldsID="04683247e90a632abd351575024a3751" ns2:_="" ns3:_="">
    <xsd:import namespace="5111cb89-f7b3-426d-91c8-2c645d56fc71"/>
    <xsd:import namespace="c82c2e33-cf4b-4c5f-bec7-b88e4c4cc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1cb89-f7b3-426d-91c8-2c645d56f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a1990f5-df22-43ad-861a-3b1f922229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c2e33-cf4b-4c5f-bec7-b88e4c4ccb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d8d1e0-8205-411a-875d-16b162dae373}" ma:internalName="TaxCatchAll" ma:showField="CatchAllData" ma:web="c82c2e33-cf4b-4c5f-bec7-b88e4c4cc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84AECA-C9B4-4FE1-ADEA-3E5E7DFAF339}">
  <ds:schemaRefs>
    <ds:schemaRef ds:uri="http://purl.org/dc/dcmitype/"/>
    <ds:schemaRef ds:uri="http://schemas.microsoft.com/office/2006/metadata/properties"/>
    <ds:schemaRef ds:uri="http://purl.org/dc/elements/1.1/"/>
    <ds:schemaRef ds:uri="5111cb89-f7b3-426d-91c8-2c645d56fc71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c82c2e33-cf4b-4c5f-bec7-b88e4c4ccbd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6202BE-6BA8-4AC4-B944-6B3026E6C4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CF5117-0937-4686-AEA5-DC52E9C75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11cb89-f7b3-426d-91c8-2c645d56fc71"/>
    <ds:schemaRef ds:uri="c82c2e33-cf4b-4c5f-bec7-b88e4c4cc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ESF MARZO 2024</vt:lpstr>
      <vt:lpstr>ER MARZO 2024</vt:lpstr>
      <vt:lpstr>E.C PATRIMONIO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dramirez</dc:creator>
  <cp:keywords/>
  <dc:description/>
  <cp:lastModifiedBy>Anlly Agudelo</cp:lastModifiedBy>
  <cp:revision/>
  <cp:lastPrinted>2025-03-06T13:18:06Z</cp:lastPrinted>
  <dcterms:created xsi:type="dcterms:W3CDTF">2023-02-25T17:43:49Z</dcterms:created>
  <dcterms:modified xsi:type="dcterms:W3CDTF">2025-03-06T14:15:38Z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0x0101002FF4A584C87B57478A362A869A4FCCB8</vt:lpwstr>
  </property>
  <property fmtid="{D5CDD505-2E9C-101B-9397-08002B2CF9AE}" pid="3" name="MediaServiceImageTags">
    <vt:lpwstr/>
  </property>
</Properties>
</file>